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C:\Users\U80775031\Documents\Scd\Raster KIP 2bis\Finanzraster Ornella 30.11.20\"/>
    </mc:Choice>
  </mc:AlternateContent>
  <workbookProtection workbookAlgorithmName="SHA-512" workbookHashValue="IXsXHlURBSapn1d2zmG7UQpONXcNp9n/0QvIVVGAVMDz0wmd0+KEC954E/K8wYDEaOzqnIhFperJhyxRci3pJw==" workbookSaltValue="ahzwj9V2V+Gkeuc+yLlMPA==" workbookSpinCount="100000" lockStructure="1"/>
  <bookViews>
    <workbookView xWindow="0" yWindow="0" windowWidth="19200" windowHeight="7060" tabRatio="902" firstSheet="5" activeTab="11"/>
  </bookViews>
  <sheets>
    <sheet name="Bezeichnungen" sheetId="49" state="hidden" r:id="rId1"/>
    <sheet name="Übernahmetabelle" sheetId="36" state="hidden" r:id="rId2"/>
    <sheet name="P1_PrimaInfo_Prom_integrazione" sheetId="46" r:id="rId3"/>
    <sheet name="P1_Consulenza" sheetId="38" r:id="rId4"/>
    <sheet name="P1_Tutela_discriminazione" sheetId="39" r:id="rId5"/>
    <sheet name="P2_Lingua" sheetId="40" r:id="rId6"/>
    <sheet name="P2_Prima_infanzia" sheetId="41" r:id="rId7"/>
    <sheet name="P2_Formazione e lavoro" sheetId="42" r:id="rId8"/>
    <sheet name="P3_Interpretariato_mediazione" sheetId="43" r:id="rId9"/>
    <sheet name="P3_Vivere_assieme" sheetId="44" r:id="rId10"/>
    <sheet name="Totale_pilastri_1a3" sheetId="22" r:id="rId11"/>
    <sheet name="Fontespizio_cantone" sheetId="45" r:id="rId12"/>
  </sheets>
  <definedNames>
    <definedName name="Datenbereich">Übernahmetabelle!$A$2:$K$169</definedName>
    <definedName name="_xlnm.Print_Area" localSheetId="11">Fontespizio_cantone!$A$1:$J$39</definedName>
    <definedName name="_xlnm.Print_Area" localSheetId="3">P1_Consulenza!$A$1:$AD$24</definedName>
    <definedName name="_xlnm.Print_Area" localSheetId="2">P1_PrimaInfo_Prom_integrazione!$A$1:$AD$24</definedName>
    <definedName name="_xlnm.Print_Area" localSheetId="4">P1_Tutela_discriminazione!$A$1:$AD$24</definedName>
    <definedName name="_xlnm.Print_Area" localSheetId="7">'P2_Formazione e lavoro'!$A$1:$AD$24</definedName>
    <definedName name="_xlnm.Print_Area" localSheetId="5">P2_Lingua!$A$1:$AD$24</definedName>
    <definedName name="_xlnm.Print_Area" localSheetId="6">P2_Prima_infanzia!$A$1:$AD$24</definedName>
    <definedName name="_xlnm.Print_Area" localSheetId="8">P3_Interpretariato_mediazione!$A$1:$AD$24</definedName>
    <definedName name="_xlnm.Print_Area" localSheetId="9">P3_Vivere_assieme!$A$1:$AD$24</definedName>
    <definedName name="_xlnm.Print_Area" localSheetId="10">Totale_pilastri_1a3!$A$1:$Q$21</definedName>
    <definedName name="_xlnm.Print_Titles" localSheetId="3">P1_Consulenza!$1:$9</definedName>
    <definedName name="_xlnm.Print_Titles" localSheetId="2">P1_PrimaInfo_Prom_integrazione!$1:$9</definedName>
    <definedName name="_xlnm.Print_Titles" localSheetId="4">P1_Tutela_discriminazione!$1:$9</definedName>
    <definedName name="_xlnm.Print_Titles" localSheetId="7">'P2_Formazione e lavoro'!$1:$9</definedName>
    <definedName name="_xlnm.Print_Titles" localSheetId="5">P2_Lingua!$1:$9</definedName>
    <definedName name="_xlnm.Print_Titles" localSheetId="6">P2_Prima_infanzia!$1:$9</definedName>
    <definedName name="_xlnm.Print_Titles" localSheetId="8">P3_Interpretariato_mediazione!$1:$9</definedName>
    <definedName name="_xlnm.Print_Titles" localSheetId="9">P3_Vivere_assieme!$1:$9</definedName>
    <definedName name="Region">Fontespizio_cantone!$M$11:$M$16</definedName>
  </definedNames>
  <calcPr calcId="162913" concurrentCalc="0"/>
  <pivotCaches>
    <pivotCache cacheId="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5" l="1"/>
  <c r="H9" i="45"/>
  <c r="H2" i="45"/>
  <c r="L11" i="46"/>
  <c r="M11" i="46"/>
  <c r="N11" i="46"/>
  <c r="P11" i="46"/>
  <c r="T11" i="46"/>
  <c r="Q11" i="46"/>
  <c r="U11" i="46"/>
  <c r="R11" i="46"/>
  <c r="V11" i="46"/>
  <c r="L11" i="38"/>
  <c r="M11" i="38"/>
  <c r="N11" i="38"/>
  <c r="P11" i="38"/>
  <c r="T11" i="38"/>
  <c r="Q11" i="38"/>
  <c r="U11" i="38"/>
  <c r="R11" i="38"/>
  <c r="V11" i="38"/>
  <c r="L11" i="39"/>
  <c r="M11" i="39"/>
  <c r="N11" i="39"/>
  <c r="P11" i="39"/>
  <c r="T11" i="39"/>
  <c r="Q11" i="39"/>
  <c r="U11" i="39"/>
  <c r="R11" i="39"/>
  <c r="V11" i="39"/>
  <c r="L11" i="40"/>
  <c r="M11" i="40"/>
  <c r="N11" i="40"/>
  <c r="P11" i="40"/>
  <c r="T11" i="40"/>
  <c r="Q11" i="40"/>
  <c r="U11" i="40"/>
  <c r="R11" i="40"/>
  <c r="V11" i="40"/>
  <c r="L11" i="41"/>
  <c r="M11" i="41"/>
  <c r="N11" i="41"/>
  <c r="P11" i="41"/>
  <c r="T11" i="41"/>
  <c r="Q11" i="41"/>
  <c r="U11" i="41"/>
  <c r="R11" i="41"/>
  <c r="V11" i="41"/>
  <c r="L11" i="42"/>
  <c r="M11" i="42"/>
  <c r="N11" i="42"/>
  <c r="P11" i="42"/>
  <c r="T11" i="42"/>
  <c r="Q11" i="42"/>
  <c r="U11" i="42"/>
  <c r="R11" i="42"/>
  <c r="V11" i="42"/>
  <c r="L11" i="43"/>
  <c r="M11" i="43"/>
  <c r="N11" i="43"/>
  <c r="P11" i="43"/>
  <c r="T11" i="43"/>
  <c r="Q11" i="43"/>
  <c r="U11" i="43"/>
  <c r="R11" i="43"/>
  <c r="V11" i="43"/>
  <c r="L11" i="44"/>
  <c r="M11" i="44"/>
  <c r="N11" i="44"/>
  <c r="P11" i="44"/>
  <c r="T11" i="44"/>
  <c r="Q11" i="44"/>
  <c r="U11" i="44"/>
  <c r="R11" i="44"/>
  <c r="V11" i="44"/>
  <c r="Q107" i="38"/>
  <c r="U107" i="38"/>
  <c r="P107" i="38"/>
  <c r="T107" i="38"/>
  <c r="R107" i="38"/>
  <c r="V107" i="38"/>
  <c r="O107" i="38"/>
  <c r="N107" i="38"/>
  <c r="M107" i="38"/>
  <c r="L107" i="38"/>
  <c r="K107" i="38"/>
  <c r="R106" i="38"/>
  <c r="V106" i="38"/>
  <c r="Q106" i="38"/>
  <c r="U106" i="38"/>
  <c r="P106" i="38"/>
  <c r="O106" i="38"/>
  <c r="N106" i="38"/>
  <c r="M106" i="38"/>
  <c r="L106" i="38"/>
  <c r="K106" i="38"/>
  <c r="Q105" i="38"/>
  <c r="U105" i="38"/>
  <c r="P105" i="38"/>
  <c r="T105" i="38"/>
  <c r="R105" i="38"/>
  <c r="V105" i="38"/>
  <c r="S105" i="38"/>
  <c r="O105" i="38"/>
  <c r="N105" i="38"/>
  <c r="M105" i="38"/>
  <c r="L105" i="38"/>
  <c r="K105" i="38"/>
  <c r="R104" i="38"/>
  <c r="V104" i="38"/>
  <c r="Q104" i="38"/>
  <c r="U104" i="38"/>
  <c r="P104" i="38"/>
  <c r="O104" i="38"/>
  <c r="N104" i="38"/>
  <c r="M104" i="38"/>
  <c r="L104" i="38"/>
  <c r="K104" i="38"/>
  <c r="Q103" i="38"/>
  <c r="U103" i="38"/>
  <c r="P103" i="38"/>
  <c r="T103" i="38"/>
  <c r="R103" i="38"/>
  <c r="V103" i="38"/>
  <c r="O103" i="38"/>
  <c r="N103" i="38"/>
  <c r="M103" i="38"/>
  <c r="L103" i="38"/>
  <c r="K103" i="38"/>
  <c r="R102" i="38"/>
  <c r="V102" i="38"/>
  <c r="Q102" i="38"/>
  <c r="U102" i="38"/>
  <c r="P102" i="38"/>
  <c r="O102" i="38"/>
  <c r="N102" i="38"/>
  <c r="M102" i="38"/>
  <c r="L102" i="38"/>
  <c r="K102" i="38"/>
  <c r="Q101" i="38"/>
  <c r="U101" i="38"/>
  <c r="P101" i="38"/>
  <c r="T101" i="38"/>
  <c r="R101" i="38"/>
  <c r="V101" i="38"/>
  <c r="O101" i="38"/>
  <c r="N101" i="38"/>
  <c r="M101" i="38"/>
  <c r="L101" i="38"/>
  <c r="K101" i="38"/>
  <c r="R100" i="38"/>
  <c r="V100" i="38"/>
  <c r="Q100" i="38"/>
  <c r="U100" i="38"/>
  <c r="P100" i="38"/>
  <c r="O100" i="38"/>
  <c r="N100" i="38"/>
  <c r="M100" i="38"/>
  <c r="L100" i="38"/>
  <c r="K100" i="38"/>
  <c r="Q99" i="38"/>
  <c r="U99" i="38"/>
  <c r="P99" i="38"/>
  <c r="T99" i="38"/>
  <c r="R99" i="38"/>
  <c r="V99" i="38"/>
  <c r="S99" i="38"/>
  <c r="O99" i="38"/>
  <c r="N99" i="38"/>
  <c r="M99" i="38"/>
  <c r="L99" i="38"/>
  <c r="K99" i="38"/>
  <c r="R98" i="38"/>
  <c r="V98" i="38"/>
  <c r="Q98" i="38"/>
  <c r="U98" i="38"/>
  <c r="P98" i="38"/>
  <c r="O98" i="38"/>
  <c r="N98" i="38"/>
  <c r="M98" i="38"/>
  <c r="L98" i="38"/>
  <c r="K98" i="38"/>
  <c r="Q97" i="38"/>
  <c r="U97" i="38"/>
  <c r="P97" i="38"/>
  <c r="T97" i="38"/>
  <c r="R97" i="38"/>
  <c r="V97" i="38"/>
  <c r="O97" i="38"/>
  <c r="N97" i="38"/>
  <c r="M97" i="38"/>
  <c r="L97" i="38"/>
  <c r="K97" i="38"/>
  <c r="R96" i="38"/>
  <c r="V96" i="38"/>
  <c r="Q96" i="38"/>
  <c r="U96" i="38"/>
  <c r="P96" i="38"/>
  <c r="O96" i="38"/>
  <c r="N96" i="38"/>
  <c r="M96" i="38"/>
  <c r="L96" i="38"/>
  <c r="K96" i="38"/>
  <c r="Q95" i="38"/>
  <c r="U95" i="38"/>
  <c r="P95" i="38"/>
  <c r="T95" i="38"/>
  <c r="R95" i="38"/>
  <c r="V95" i="38"/>
  <c r="S95" i="38"/>
  <c r="O95" i="38"/>
  <c r="N95" i="38"/>
  <c r="M95" i="38"/>
  <c r="L95" i="38"/>
  <c r="K95" i="38"/>
  <c r="R94" i="38"/>
  <c r="V94" i="38"/>
  <c r="Q94" i="38"/>
  <c r="U94" i="38"/>
  <c r="P94" i="38"/>
  <c r="O94" i="38"/>
  <c r="N94" i="38"/>
  <c r="M94" i="38"/>
  <c r="L94" i="38"/>
  <c r="K94" i="38"/>
  <c r="Q93" i="38"/>
  <c r="U93" i="38"/>
  <c r="P93" i="38"/>
  <c r="T93" i="38"/>
  <c r="R93" i="38"/>
  <c r="V93" i="38"/>
  <c r="O93" i="38"/>
  <c r="N93" i="38"/>
  <c r="M93" i="38"/>
  <c r="L93" i="38"/>
  <c r="K93" i="38"/>
  <c r="R92" i="38"/>
  <c r="V92" i="38"/>
  <c r="Q92" i="38"/>
  <c r="U92" i="38"/>
  <c r="P92" i="38"/>
  <c r="O92" i="38"/>
  <c r="N92" i="38"/>
  <c r="M92" i="38"/>
  <c r="L92" i="38"/>
  <c r="K92" i="38"/>
  <c r="Q91" i="38"/>
  <c r="U91" i="38"/>
  <c r="P91" i="38"/>
  <c r="T91" i="38"/>
  <c r="R91" i="38"/>
  <c r="V91" i="38"/>
  <c r="O91" i="38"/>
  <c r="N91" i="38"/>
  <c r="M91" i="38"/>
  <c r="L91" i="38"/>
  <c r="K91" i="38"/>
  <c r="R90" i="38"/>
  <c r="V90" i="38"/>
  <c r="Q90" i="38"/>
  <c r="U90" i="38"/>
  <c r="P90" i="38"/>
  <c r="O90" i="38"/>
  <c r="N90" i="38"/>
  <c r="M90" i="38"/>
  <c r="L90" i="38"/>
  <c r="K90" i="38"/>
  <c r="Q89" i="38"/>
  <c r="U89" i="38"/>
  <c r="P89" i="38"/>
  <c r="T89" i="38"/>
  <c r="R89" i="38"/>
  <c r="V89" i="38"/>
  <c r="S89" i="38"/>
  <c r="O89" i="38"/>
  <c r="N89" i="38"/>
  <c r="M89" i="38"/>
  <c r="L89" i="38"/>
  <c r="K89" i="38"/>
  <c r="R88" i="38"/>
  <c r="V88" i="38"/>
  <c r="Q88" i="38"/>
  <c r="U88" i="38"/>
  <c r="P88" i="38"/>
  <c r="O88" i="38"/>
  <c r="N88" i="38"/>
  <c r="M88" i="38"/>
  <c r="L88" i="38"/>
  <c r="K88" i="38"/>
  <c r="Q87" i="38"/>
  <c r="U87" i="38"/>
  <c r="P87" i="38"/>
  <c r="T87" i="38"/>
  <c r="R87" i="38"/>
  <c r="V87" i="38"/>
  <c r="O87" i="38"/>
  <c r="N87" i="38"/>
  <c r="M87" i="38"/>
  <c r="L87" i="38"/>
  <c r="K87" i="38"/>
  <c r="R86" i="38"/>
  <c r="V86" i="38"/>
  <c r="Q86" i="38"/>
  <c r="U86" i="38"/>
  <c r="P86" i="38"/>
  <c r="O86" i="38"/>
  <c r="N86" i="38"/>
  <c r="M86" i="38"/>
  <c r="L86" i="38"/>
  <c r="K86" i="38"/>
  <c r="Q85" i="38"/>
  <c r="U85" i="38"/>
  <c r="P85" i="38"/>
  <c r="T85" i="38"/>
  <c r="R85" i="38"/>
  <c r="V85" i="38"/>
  <c r="S85" i="38"/>
  <c r="O85" i="38"/>
  <c r="N85" i="38"/>
  <c r="M85" i="38"/>
  <c r="L85" i="38"/>
  <c r="R84" i="38"/>
  <c r="V84" i="38"/>
  <c r="Q84" i="38"/>
  <c r="U84" i="38"/>
  <c r="P84" i="38"/>
  <c r="N84" i="38"/>
  <c r="M84" i="38"/>
  <c r="L84" i="38"/>
  <c r="K84" i="38"/>
  <c r="Q83" i="38"/>
  <c r="U83" i="38"/>
  <c r="P83" i="38"/>
  <c r="T83" i="38"/>
  <c r="R83" i="38"/>
  <c r="V83" i="38"/>
  <c r="O83" i="38"/>
  <c r="N83" i="38"/>
  <c r="M83" i="38"/>
  <c r="L83" i="38"/>
  <c r="K83" i="38"/>
  <c r="R82" i="38"/>
  <c r="V82" i="38"/>
  <c r="Q82" i="38"/>
  <c r="U82" i="38"/>
  <c r="P82" i="38"/>
  <c r="N82" i="38"/>
  <c r="M82" i="38"/>
  <c r="L82" i="38"/>
  <c r="K82" i="38"/>
  <c r="Q81" i="38"/>
  <c r="U81" i="38"/>
  <c r="P81" i="38"/>
  <c r="T81" i="38"/>
  <c r="R81" i="38"/>
  <c r="V81" i="38"/>
  <c r="O81" i="38"/>
  <c r="N81" i="38"/>
  <c r="M81" i="38"/>
  <c r="L81" i="38"/>
  <c r="R80" i="38"/>
  <c r="V80" i="38"/>
  <c r="Q80" i="38"/>
  <c r="U80" i="38"/>
  <c r="P80" i="38"/>
  <c r="N80" i="38"/>
  <c r="M80" i="38"/>
  <c r="L80" i="38"/>
  <c r="K80" i="38"/>
  <c r="Q79" i="38"/>
  <c r="U79" i="38"/>
  <c r="P79" i="38"/>
  <c r="T79" i="38"/>
  <c r="R79" i="38"/>
  <c r="V79" i="38"/>
  <c r="S79" i="38"/>
  <c r="O79" i="38"/>
  <c r="N79" i="38"/>
  <c r="M79" i="38"/>
  <c r="L79" i="38"/>
  <c r="R78" i="38"/>
  <c r="V78" i="38"/>
  <c r="Q78" i="38"/>
  <c r="U78" i="38"/>
  <c r="P78" i="38"/>
  <c r="N78" i="38"/>
  <c r="M78" i="38"/>
  <c r="L78" i="38"/>
  <c r="K78" i="38"/>
  <c r="Q77" i="38"/>
  <c r="U77" i="38"/>
  <c r="P77" i="38"/>
  <c r="T77" i="38"/>
  <c r="R77" i="38"/>
  <c r="V77" i="38"/>
  <c r="O77" i="38"/>
  <c r="N77" i="38"/>
  <c r="M77" i="38"/>
  <c r="L77" i="38"/>
  <c r="K77" i="38"/>
  <c r="R76" i="38"/>
  <c r="V76" i="38"/>
  <c r="Q76" i="38"/>
  <c r="U76" i="38"/>
  <c r="P76" i="38"/>
  <c r="N76" i="38"/>
  <c r="M76" i="38"/>
  <c r="L76" i="38"/>
  <c r="K76" i="38"/>
  <c r="Q75" i="38"/>
  <c r="U75" i="38"/>
  <c r="P75" i="38"/>
  <c r="T75" i="38"/>
  <c r="R75" i="38"/>
  <c r="V75" i="38"/>
  <c r="O75" i="38"/>
  <c r="N75" i="38"/>
  <c r="M75" i="38"/>
  <c r="L75" i="38"/>
  <c r="R74" i="38"/>
  <c r="V74" i="38"/>
  <c r="Q74" i="38"/>
  <c r="U74" i="38"/>
  <c r="P74" i="38"/>
  <c r="N74" i="38"/>
  <c r="M74" i="38"/>
  <c r="L74" i="38"/>
  <c r="K74" i="38"/>
  <c r="Q73" i="38"/>
  <c r="U73" i="38"/>
  <c r="P73" i="38"/>
  <c r="T73" i="38"/>
  <c r="R73" i="38"/>
  <c r="V73" i="38"/>
  <c r="S73" i="38"/>
  <c r="O73" i="38"/>
  <c r="N73" i="38"/>
  <c r="M73" i="38"/>
  <c r="L73" i="38"/>
  <c r="K73" i="38"/>
  <c r="R72" i="38"/>
  <c r="V72" i="38"/>
  <c r="Q72" i="38"/>
  <c r="U72" i="38"/>
  <c r="P72" i="38"/>
  <c r="N72" i="38"/>
  <c r="M72" i="38"/>
  <c r="L72" i="38"/>
  <c r="K72" i="38"/>
  <c r="Q71" i="38"/>
  <c r="U71" i="38"/>
  <c r="P71" i="38"/>
  <c r="T71" i="38"/>
  <c r="R71" i="38"/>
  <c r="V71" i="38"/>
  <c r="O71" i="38"/>
  <c r="N71" i="38"/>
  <c r="M71" i="38"/>
  <c r="L71" i="38"/>
  <c r="K71" i="38"/>
  <c r="R70" i="38"/>
  <c r="V70" i="38"/>
  <c r="Q70" i="38"/>
  <c r="U70" i="38"/>
  <c r="P70" i="38"/>
  <c r="N70" i="38"/>
  <c r="M70" i="38"/>
  <c r="L70" i="38"/>
  <c r="K70" i="38"/>
  <c r="R69" i="38"/>
  <c r="V69" i="38"/>
  <c r="Q69" i="38"/>
  <c r="U69" i="38"/>
  <c r="P69" i="38"/>
  <c r="N69" i="38"/>
  <c r="M69" i="38"/>
  <c r="L69" i="38"/>
  <c r="R68" i="38"/>
  <c r="V68" i="38"/>
  <c r="Q68" i="38"/>
  <c r="U68" i="38"/>
  <c r="P68" i="38"/>
  <c r="O68" i="38"/>
  <c r="N68" i="38"/>
  <c r="M68" i="38"/>
  <c r="L68" i="38"/>
  <c r="K68" i="38"/>
  <c r="R67" i="38"/>
  <c r="V67" i="38"/>
  <c r="P67" i="38"/>
  <c r="T67" i="38"/>
  <c r="Q67" i="38"/>
  <c r="U67" i="38"/>
  <c r="O67" i="38"/>
  <c r="N67" i="38"/>
  <c r="M67" i="38"/>
  <c r="L67" i="38"/>
  <c r="R66" i="38"/>
  <c r="V66" i="38"/>
  <c r="Q66" i="38"/>
  <c r="U66" i="38"/>
  <c r="P66" i="38"/>
  <c r="N66" i="38"/>
  <c r="M66" i="38"/>
  <c r="L66" i="38"/>
  <c r="K66" i="38"/>
  <c r="Q65" i="38"/>
  <c r="U65" i="38"/>
  <c r="R65" i="38"/>
  <c r="P65" i="38"/>
  <c r="T65" i="38"/>
  <c r="N65" i="38"/>
  <c r="M65" i="38"/>
  <c r="L65" i="38"/>
  <c r="K65" i="38"/>
  <c r="Q64" i="38"/>
  <c r="U64" i="38"/>
  <c r="R64" i="38"/>
  <c r="V64" i="38"/>
  <c r="P64" i="38"/>
  <c r="N64" i="38"/>
  <c r="M64" i="38"/>
  <c r="L64" i="38"/>
  <c r="K64" i="38"/>
  <c r="R63" i="38"/>
  <c r="V63" i="38"/>
  <c r="Q63" i="38"/>
  <c r="U63" i="38"/>
  <c r="P63" i="38"/>
  <c r="T63" i="38"/>
  <c r="O63" i="38"/>
  <c r="N63" i="38"/>
  <c r="M63" i="38"/>
  <c r="L63" i="38"/>
  <c r="K63" i="38"/>
  <c r="Q62" i="38"/>
  <c r="U62" i="38"/>
  <c r="R62" i="38"/>
  <c r="V62" i="38"/>
  <c r="P62" i="38"/>
  <c r="T62" i="38"/>
  <c r="N62" i="38"/>
  <c r="M62" i="38"/>
  <c r="L62" i="38"/>
  <c r="K62" i="38"/>
  <c r="Q61" i="38"/>
  <c r="U61" i="38"/>
  <c r="R61" i="38"/>
  <c r="V61" i="38"/>
  <c r="P61" i="38"/>
  <c r="O61" i="38"/>
  <c r="T61" i="38"/>
  <c r="N61" i="38"/>
  <c r="M61" i="38"/>
  <c r="L61" i="38"/>
  <c r="K61" i="38"/>
  <c r="Q60" i="38"/>
  <c r="U60" i="38"/>
  <c r="P60" i="38"/>
  <c r="T60" i="38"/>
  <c r="R60" i="38"/>
  <c r="V60" i="38"/>
  <c r="S60" i="38"/>
  <c r="N60" i="38"/>
  <c r="L60" i="38"/>
  <c r="M60" i="38"/>
  <c r="K60" i="38"/>
  <c r="R59" i="38"/>
  <c r="V59" i="38"/>
  <c r="P59" i="38"/>
  <c r="T59" i="38"/>
  <c r="Q59" i="38"/>
  <c r="N59" i="38"/>
  <c r="M59" i="38"/>
  <c r="L59" i="38"/>
  <c r="P58" i="38"/>
  <c r="T58" i="38"/>
  <c r="R58" i="38"/>
  <c r="V58" i="38"/>
  <c r="Q58" i="38"/>
  <c r="U58" i="38"/>
  <c r="N58" i="38"/>
  <c r="M58" i="38"/>
  <c r="L58" i="38"/>
  <c r="K58" i="38"/>
  <c r="Q57" i="38"/>
  <c r="U57" i="38"/>
  <c r="P57" i="38"/>
  <c r="T57" i="38"/>
  <c r="R57" i="38"/>
  <c r="V57" i="38"/>
  <c r="O57" i="38"/>
  <c r="N57" i="38"/>
  <c r="M57" i="38"/>
  <c r="L57" i="38"/>
  <c r="R56" i="38"/>
  <c r="V56" i="38"/>
  <c r="P56" i="38"/>
  <c r="T56" i="38"/>
  <c r="Q56" i="38"/>
  <c r="U56" i="38"/>
  <c r="S56" i="38"/>
  <c r="N56" i="38"/>
  <c r="M56" i="38"/>
  <c r="L56" i="38"/>
  <c r="K56" i="38"/>
  <c r="R55" i="38"/>
  <c r="V55" i="38"/>
  <c r="P55" i="38"/>
  <c r="T55" i="38"/>
  <c r="Q55" i="38"/>
  <c r="U55" i="38"/>
  <c r="S55" i="38"/>
  <c r="O55" i="38"/>
  <c r="N55" i="38"/>
  <c r="M55" i="38"/>
  <c r="L55" i="38"/>
  <c r="R54" i="38"/>
  <c r="V54" i="38"/>
  <c r="P54" i="38"/>
  <c r="T54" i="38"/>
  <c r="Q54" i="38"/>
  <c r="U54" i="38"/>
  <c r="S54" i="38"/>
  <c r="N54" i="38"/>
  <c r="M54" i="38"/>
  <c r="L54" i="38"/>
  <c r="K54" i="38"/>
  <c r="R53" i="38"/>
  <c r="V53" i="38"/>
  <c r="Q53" i="38"/>
  <c r="U53" i="38"/>
  <c r="P53" i="38"/>
  <c r="N53" i="38"/>
  <c r="M53" i="38"/>
  <c r="L53" i="38"/>
  <c r="R52" i="38"/>
  <c r="V52" i="38"/>
  <c r="Q52" i="38"/>
  <c r="U52" i="38"/>
  <c r="P52" i="38"/>
  <c r="O52" i="38"/>
  <c r="N52" i="38"/>
  <c r="M52" i="38"/>
  <c r="L52" i="38"/>
  <c r="K52" i="38"/>
  <c r="R51" i="38"/>
  <c r="V51" i="38"/>
  <c r="P51" i="38"/>
  <c r="T51" i="38"/>
  <c r="Q51" i="38"/>
  <c r="U51" i="38"/>
  <c r="O51" i="38"/>
  <c r="N51" i="38"/>
  <c r="M51" i="38"/>
  <c r="L51" i="38"/>
  <c r="K51" i="38"/>
  <c r="R50" i="38"/>
  <c r="V50" i="38"/>
  <c r="P50" i="38"/>
  <c r="T50" i="38"/>
  <c r="Q50" i="38"/>
  <c r="N50" i="38"/>
  <c r="M50" i="38"/>
  <c r="L50" i="38"/>
  <c r="K50" i="38"/>
  <c r="Q49" i="38"/>
  <c r="U49" i="38"/>
  <c r="R49" i="38"/>
  <c r="V49" i="38"/>
  <c r="P49" i="38"/>
  <c r="T49" i="38"/>
  <c r="N49" i="38"/>
  <c r="M49" i="38"/>
  <c r="L49" i="38"/>
  <c r="K49" i="38"/>
  <c r="R48" i="38"/>
  <c r="V48" i="38"/>
  <c r="P48" i="38"/>
  <c r="T48" i="38"/>
  <c r="Q48" i="38"/>
  <c r="N48" i="38"/>
  <c r="M48" i="38"/>
  <c r="L48" i="38"/>
  <c r="K48" i="38"/>
  <c r="Q47" i="38"/>
  <c r="U47" i="38"/>
  <c r="R47" i="38"/>
  <c r="V47" i="38"/>
  <c r="P47" i="38"/>
  <c r="T47" i="38"/>
  <c r="S47" i="38"/>
  <c r="N47" i="38"/>
  <c r="M47" i="38"/>
  <c r="L47" i="38"/>
  <c r="K47" i="38"/>
  <c r="R46" i="38"/>
  <c r="V46" i="38"/>
  <c r="P46" i="38"/>
  <c r="T46" i="38"/>
  <c r="Q46" i="38"/>
  <c r="N46" i="38"/>
  <c r="M46" i="38"/>
  <c r="L46" i="38"/>
  <c r="K46" i="38"/>
  <c r="Q45" i="38"/>
  <c r="U45" i="38"/>
  <c r="R45" i="38"/>
  <c r="V45" i="38"/>
  <c r="P45" i="38"/>
  <c r="T45" i="38"/>
  <c r="S45" i="38"/>
  <c r="N45" i="38"/>
  <c r="M45" i="38"/>
  <c r="L45" i="38"/>
  <c r="K45" i="38"/>
  <c r="R44" i="38"/>
  <c r="V44" i="38"/>
  <c r="P44" i="38"/>
  <c r="T44" i="38"/>
  <c r="Q44" i="38"/>
  <c r="N44" i="38"/>
  <c r="M44" i="38"/>
  <c r="L44" i="38"/>
  <c r="K44" i="38"/>
  <c r="Q43" i="38"/>
  <c r="U43" i="38"/>
  <c r="R43" i="38"/>
  <c r="V43" i="38"/>
  <c r="P43" i="38"/>
  <c r="T43" i="38"/>
  <c r="N43" i="38"/>
  <c r="M43" i="38"/>
  <c r="L43" i="38"/>
  <c r="K43" i="38"/>
  <c r="R42" i="38"/>
  <c r="V42" i="38"/>
  <c r="P42" i="38"/>
  <c r="T42" i="38"/>
  <c r="Q42" i="38"/>
  <c r="N42" i="38"/>
  <c r="M42" i="38"/>
  <c r="L42" i="38"/>
  <c r="K42" i="38"/>
  <c r="Q41" i="38"/>
  <c r="U41" i="38"/>
  <c r="R41" i="38"/>
  <c r="V41" i="38"/>
  <c r="P41" i="38"/>
  <c r="T41" i="38"/>
  <c r="N41" i="38"/>
  <c r="M41" i="38"/>
  <c r="L41" i="38"/>
  <c r="K41" i="38"/>
  <c r="R40" i="38"/>
  <c r="V40" i="38"/>
  <c r="P40" i="38"/>
  <c r="T40" i="38"/>
  <c r="Q40" i="38"/>
  <c r="N40" i="38"/>
  <c r="M40" i="38"/>
  <c r="L40" i="38"/>
  <c r="K40" i="38"/>
  <c r="Q39" i="38"/>
  <c r="U39" i="38"/>
  <c r="R39" i="38"/>
  <c r="V39" i="38"/>
  <c r="P39" i="38"/>
  <c r="T39" i="38"/>
  <c r="N39" i="38"/>
  <c r="M39" i="38"/>
  <c r="L39" i="38"/>
  <c r="K39" i="38"/>
  <c r="R38" i="38"/>
  <c r="V38" i="38"/>
  <c r="P38" i="38"/>
  <c r="T38" i="38"/>
  <c r="Q38" i="38"/>
  <c r="N38" i="38"/>
  <c r="M38" i="38"/>
  <c r="L38" i="38"/>
  <c r="K38" i="38"/>
  <c r="Q37" i="38"/>
  <c r="U37" i="38"/>
  <c r="R37" i="38"/>
  <c r="V37" i="38"/>
  <c r="P37" i="38"/>
  <c r="T37" i="38"/>
  <c r="N37" i="38"/>
  <c r="M37" i="38"/>
  <c r="L37" i="38"/>
  <c r="K37" i="38"/>
  <c r="R36" i="38"/>
  <c r="V36" i="38"/>
  <c r="P36" i="38"/>
  <c r="T36" i="38"/>
  <c r="Q36" i="38"/>
  <c r="N36" i="38"/>
  <c r="M36" i="38"/>
  <c r="L36" i="38"/>
  <c r="Q35" i="38"/>
  <c r="U35" i="38"/>
  <c r="R35" i="38"/>
  <c r="V35" i="38"/>
  <c r="P35" i="38"/>
  <c r="T35" i="38"/>
  <c r="N35" i="38"/>
  <c r="M35" i="38"/>
  <c r="L35" i="38"/>
  <c r="K35" i="38"/>
  <c r="R34" i="38"/>
  <c r="V34" i="38"/>
  <c r="P34" i="38"/>
  <c r="T34" i="38"/>
  <c r="Q34" i="38"/>
  <c r="N34" i="38"/>
  <c r="M34" i="38"/>
  <c r="L34" i="38"/>
  <c r="K34" i="38"/>
  <c r="Q33" i="38"/>
  <c r="U33" i="38"/>
  <c r="R33" i="38"/>
  <c r="V33" i="38"/>
  <c r="P33" i="38"/>
  <c r="T33" i="38"/>
  <c r="N33" i="38"/>
  <c r="M33" i="38"/>
  <c r="L33" i="38"/>
  <c r="K33" i="38"/>
  <c r="R32" i="38"/>
  <c r="V32" i="38"/>
  <c r="P32" i="38"/>
  <c r="T32" i="38"/>
  <c r="Q32" i="38"/>
  <c r="N32" i="38"/>
  <c r="M32" i="38"/>
  <c r="L32" i="38"/>
  <c r="Q31" i="38"/>
  <c r="U31" i="38"/>
  <c r="R31" i="38"/>
  <c r="V31" i="38"/>
  <c r="P31" i="38"/>
  <c r="T31" i="38"/>
  <c r="S31" i="38"/>
  <c r="N31" i="38"/>
  <c r="M31" i="38"/>
  <c r="L31" i="38"/>
  <c r="K31" i="38"/>
  <c r="R30" i="38"/>
  <c r="V30" i="38"/>
  <c r="P30" i="38"/>
  <c r="T30" i="38"/>
  <c r="Q30" i="38"/>
  <c r="N30" i="38"/>
  <c r="M30" i="38"/>
  <c r="L30" i="38"/>
  <c r="Q29" i="38"/>
  <c r="U29" i="38"/>
  <c r="R29" i="38"/>
  <c r="V29" i="38"/>
  <c r="P29" i="38"/>
  <c r="T29" i="38"/>
  <c r="S29" i="38"/>
  <c r="N29" i="38"/>
  <c r="M29" i="38"/>
  <c r="L29" i="38"/>
  <c r="K29" i="38"/>
  <c r="R28" i="38"/>
  <c r="V28" i="38"/>
  <c r="P28" i="38"/>
  <c r="T28" i="38"/>
  <c r="Q28" i="38"/>
  <c r="U28" i="38"/>
  <c r="S28" i="38"/>
  <c r="N28" i="38"/>
  <c r="M28" i="38"/>
  <c r="L28" i="38"/>
  <c r="K28" i="38"/>
  <c r="Q27" i="38"/>
  <c r="U27" i="38"/>
  <c r="P27" i="38"/>
  <c r="T27" i="38"/>
  <c r="R27" i="38"/>
  <c r="V27" i="38"/>
  <c r="S27" i="38"/>
  <c r="N27" i="38"/>
  <c r="M27" i="38"/>
  <c r="L27" i="38"/>
  <c r="K27" i="38"/>
  <c r="R26" i="38"/>
  <c r="V26" i="38"/>
  <c r="P26" i="38"/>
  <c r="T26" i="38"/>
  <c r="Q26" i="38"/>
  <c r="U26" i="38"/>
  <c r="S26" i="38"/>
  <c r="O26" i="38"/>
  <c r="N26" i="38"/>
  <c r="M26" i="38"/>
  <c r="L26" i="38"/>
  <c r="K26" i="38"/>
  <c r="Q25" i="38"/>
  <c r="U25" i="38"/>
  <c r="R25" i="38"/>
  <c r="V25" i="38"/>
  <c r="P25" i="38"/>
  <c r="T25" i="38"/>
  <c r="S25" i="38"/>
  <c r="N25" i="38"/>
  <c r="M25" i="38"/>
  <c r="L25" i="38"/>
  <c r="K25" i="38"/>
  <c r="R24" i="38"/>
  <c r="V24" i="38"/>
  <c r="P24" i="38"/>
  <c r="T24" i="38"/>
  <c r="Q24" i="38"/>
  <c r="U24" i="38"/>
  <c r="O24" i="38"/>
  <c r="N24" i="38"/>
  <c r="M24" i="38"/>
  <c r="L24" i="38"/>
  <c r="K24" i="38"/>
  <c r="Q23" i="38"/>
  <c r="U23" i="38"/>
  <c r="R23" i="38"/>
  <c r="V23" i="38"/>
  <c r="P23" i="38"/>
  <c r="T23" i="38"/>
  <c r="S23" i="38"/>
  <c r="N23" i="38"/>
  <c r="M23" i="38"/>
  <c r="L23" i="38"/>
  <c r="K23" i="38"/>
  <c r="R22" i="38"/>
  <c r="V22" i="38"/>
  <c r="P22" i="38"/>
  <c r="T22" i="38"/>
  <c r="Q22" i="38"/>
  <c r="U22" i="38"/>
  <c r="O22" i="38"/>
  <c r="N22" i="38"/>
  <c r="M22" i="38"/>
  <c r="L22" i="38"/>
  <c r="Q21" i="38"/>
  <c r="U21" i="38"/>
  <c r="R21" i="38"/>
  <c r="V21" i="38"/>
  <c r="P21" i="38"/>
  <c r="N21" i="38"/>
  <c r="M21" i="38"/>
  <c r="L21" i="38"/>
  <c r="K21" i="38"/>
  <c r="R20" i="38"/>
  <c r="V20" i="38"/>
  <c r="P20" i="38"/>
  <c r="T20" i="38"/>
  <c r="Q20" i="38"/>
  <c r="N20" i="38"/>
  <c r="M20" i="38"/>
  <c r="L20" i="38"/>
  <c r="K20" i="38"/>
  <c r="Q19" i="38"/>
  <c r="U19" i="38"/>
  <c r="R19" i="38"/>
  <c r="V19" i="38"/>
  <c r="P19" i="38"/>
  <c r="N19" i="38"/>
  <c r="M19" i="38"/>
  <c r="L19" i="38"/>
  <c r="K19" i="38"/>
  <c r="R18" i="38"/>
  <c r="V18" i="38"/>
  <c r="P18" i="38"/>
  <c r="T18" i="38"/>
  <c r="Q18" i="38"/>
  <c r="U18" i="38"/>
  <c r="S18" i="38"/>
  <c r="O18" i="38"/>
  <c r="N18" i="38"/>
  <c r="M18" i="38"/>
  <c r="L18" i="38"/>
  <c r="K18" i="38"/>
  <c r="Q17" i="38"/>
  <c r="U17" i="38"/>
  <c r="R17" i="38"/>
  <c r="V17" i="38"/>
  <c r="P17" i="38"/>
  <c r="N17" i="38"/>
  <c r="M17" i="38"/>
  <c r="L17" i="38"/>
  <c r="K17" i="38"/>
  <c r="R16" i="38"/>
  <c r="V16" i="38"/>
  <c r="Q16" i="38"/>
  <c r="U16" i="38"/>
  <c r="P16" i="38"/>
  <c r="T16" i="38"/>
  <c r="O16" i="38"/>
  <c r="N16" i="38"/>
  <c r="M16" i="38"/>
  <c r="L16" i="38"/>
  <c r="R15" i="38"/>
  <c r="V15" i="38"/>
  <c r="Q15" i="38"/>
  <c r="U15" i="38"/>
  <c r="P15" i="38"/>
  <c r="N15" i="38"/>
  <c r="M15" i="38"/>
  <c r="L15" i="38"/>
  <c r="K15" i="38"/>
  <c r="R14" i="38"/>
  <c r="V14" i="38"/>
  <c r="P14" i="38"/>
  <c r="T14" i="38"/>
  <c r="Q14" i="38"/>
  <c r="N14" i="38"/>
  <c r="M14" i="38"/>
  <c r="L14" i="38"/>
  <c r="R13" i="38"/>
  <c r="V13" i="38"/>
  <c r="Q13" i="38"/>
  <c r="U13" i="38"/>
  <c r="P13" i="38"/>
  <c r="N13" i="38"/>
  <c r="M13" i="38"/>
  <c r="L13" i="38"/>
  <c r="K13" i="38"/>
  <c r="R12" i="38"/>
  <c r="V12" i="38"/>
  <c r="Q12" i="38"/>
  <c r="U12" i="38"/>
  <c r="P12" i="38"/>
  <c r="T12" i="38"/>
  <c r="O12" i="38"/>
  <c r="N12" i="38"/>
  <c r="M12" i="38"/>
  <c r="L12" i="38"/>
  <c r="O11" i="38"/>
  <c r="P107" i="39"/>
  <c r="T107" i="39"/>
  <c r="R107" i="39"/>
  <c r="V107" i="39"/>
  <c r="Q107" i="39"/>
  <c r="U107" i="39"/>
  <c r="O107" i="39"/>
  <c r="N107" i="39"/>
  <c r="M107" i="39"/>
  <c r="L107" i="39"/>
  <c r="K107" i="39"/>
  <c r="R106" i="39"/>
  <c r="V106" i="39"/>
  <c r="P106" i="39"/>
  <c r="T106" i="39"/>
  <c r="Q106" i="39"/>
  <c r="U106" i="39"/>
  <c r="N106" i="39"/>
  <c r="M106" i="39"/>
  <c r="L106" i="39"/>
  <c r="K106" i="39"/>
  <c r="R105" i="39"/>
  <c r="V105" i="39"/>
  <c r="Q105" i="39"/>
  <c r="U105" i="39"/>
  <c r="P105" i="39"/>
  <c r="N105" i="39"/>
  <c r="M105" i="39"/>
  <c r="L105" i="39"/>
  <c r="P104" i="39"/>
  <c r="T104" i="39"/>
  <c r="Q104" i="39"/>
  <c r="U104" i="39"/>
  <c r="R104" i="39"/>
  <c r="V104" i="39"/>
  <c r="S104" i="39"/>
  <c r="N104" i="39"/>
  <c r="M104" i="39"/>
  <c r="L104" i="39"/>
  <c r="K104" i="39"/>
  <c r="R103" i="39"/>
  <c r="V103" i="39"/>
  <c r="Q103" i="39"/>
  <c r="U103" i="39"/>
  <c r="P103" i="39"/>
  <c r="T103" i="39"/>
  <c r="O103" i="39"/>
  <c r="N103" i="39"/>
  <c r="M103" i="39"/>
  <c r="L103" i="39"/>
  <c r="R102" i="39"/>
  <c r="V102" i="39"/>
  <c r="Q102" i="39"/>
  <c r="U102" i="39"/>
  <c r="P102" i="39"/>
  <c r="N102" i="39"/>
  <c r="M102" i="39"/>
  <c r="L102" i="39"/>
  <c r="R101" i="39"/>
  <c r="V101" i="39"/>
  <c r="P101" i="39"/>
  <c r="T101" i="39"/>
  <c r="Q101" i="39"/>
  <c r="U101" i="39"/>
  <c r="N101" i="39"/>
  <c r="M101" i="39"/>
  <c r="L101" i="39"/>
  <c r="R100" i="39"/>
  <c r="V100" i="39"/>
  <c r="Q100" i="39"/>
  <c r="U100" i="39"/>
  <c r="P100" i="39"/>
  <c r="O100" i="39"/>
  <c r="N100" i="39"/>
  <c r="M100" i="39"/>
  <c r="L100" i="39"/>
  <c r="K100" i="39"/>
  <c r="R99" i="39"/>
  <c r="V99" i="39"/>
  <c r="Q99" i="39"/>
  <c r="U99" i="39"/>
  <c r="P99" i="39"/>
  <c r="T99" i="39"/>
  <c r="S99" i="39"/>
  <c r="N99" i="39"/>
  <c r="M99" i="39"/>
  <c r="L99" i="39"/>
  <c r="K99" i="39"/>
  <c r="R98" i="39"/>
  <c r="V98" i="39"/>
  <c r="Q98" i="39"/>
  <c r="U98" i="39"/>
  <c r="P98" i="39"/>
  <c r="T98" i="39"/>
  <c r="S98" i="39"/>
  <c r="O98" i="39"/>
  <c r="N98" i="39"/>
  <c r="M98" i="39"/>
  <c r="L98" i="39"/>
  <c r="K98" i="39"/>
  <c r="P97" i="39"/>
  <c r="T97" i="39"/>
  <c r="R97" i="39"/>
  <c r="V97" i="39"/>
  <c r="Q97" i="39"/>
  <c r="N97" i="39"/>
  <c r="M97" i="39"/>
  <c r="L97" i="39"/>
  <c r="K97" i="39"/>
  <c r="R96" i="39"/>
  <c r="V96" i="39"/>
  <c r="Q96" i="39"/>
  <c r="U96" i="39"/>
  <c r="P96" i="39"/>
  <c r="T96" i="39"/>
  <c r="S96" i="39"/>
  <c r="O96" i="39"/>
  <c r="N96" i="39"/>
  <c r="M96" i="39"/>
  <c r="L96" i="39"/>
  <c r="K96" i="39"/>
  <c r="P95" i="39"/>
  <c r="T95" i="39"/>
  <c r="R95" i="39"/>
  <c r="V95" i="39"/>
  <c r="Q95" i="39"/>
  <c r="U95" i="39"/>
  <c r="O95" i="39"/>
  <c r="N95" i="39"/>
  <c r="M95" i="39"/>
  <c r="L95" i="39"/>
  <c r="K95" i="39"/>
  <c r="R94" i="39"/>
  <c r="V94" i="39"/>
  <c r="Q94" i="39"/>
  <c r="U94" i="39"/>
  <c r="P94" i="39"/>
  <c r="T94" i="39"/>
  <c r="S94" i="39"/>
  <c r="O94" i="39"/>
  <c r="N94" i="39"/>
  <c r="M94" i="39"/>
  <c r="L94" i="39"/>
  <c r="R93" i="39"/>
  <c r="V93" i="39"/>
  <c r="Q93" i="39"/>
  <c r="U93" i="39"/>
  <c r="P93" i="39"/>
  <c r="T93" i="39"/>
  <c r="S93" i="39"/>
  <c r="O93" i="39"/>
  <c r="N93" i="39"/>
  <c r="M93" i="39"/>
  <c r="L93" i="39"/>
  <c r="K93" i="39"/>
  <c r="R92" i="39"/>
  <c r="V92" i="39"/>
  <c r="Q92" i="39"/>
  <c r="U92" i="39"/>
  <c r="P92" i="39"/>
  <c r="T92" i="39"/>
  <c r="S92" i="39"/>
  <c r="O92" i="39"/>
  <c r="N92" i="39"/>
  <c r="M92" i="39"/>
  <c r="L92" i="39"/>
  <c r="K92" i="39"/>
  <c r="R91" i="39"/>
  <c r="V91" i="39"/>
  <c r="Q91" i="39"/>
  <c r="U91" i="39"/>
  <c r="P91" i="39"/>
  <c r="O91" i="39"/>
  <c r="N91" i="39"/>
  <c r="M91" i="39"/>
  <c r="L91" i="39"/>
  <c r="K91" i="39"/>
  <c r="R90" i="39"/>
  <c r="V90" i="39"/>
  <c r="Q90" i="39"/>
  <c r="U90" i="39"/>
  <c r="P90" i="39"/>
  <c r="O90" i="39"/>
  <c r="N90" i="39"/>
  <c r="M90" i="39"/>
  <c r="L90" i="39"/>
  <c r="K90" i="39"/>
  <c r="R89" i="39"/>
  <c r="V89" i="39"/>
  <c r="Q89" i="39"/>
  <c r="U89" i="39"/>
  <c r="P89" i="39"/>
  <c r="T89" i="39"/>
  <c r="S89" i="39"/>
  <c r="O89" i="39"/>
  <c r="N89" i="39"/>
  <c r="M89" i="39"/>
  <c r="L89" i="39"/>
  <c r="K89" i="39"/>
  <c r="R88" i="39"/>
  <c r="V88" i="39"/>
  <c r="Q88" i="39"/>
  <c r="U88" i="39"/>
  <c r="P88" i="39"/>
  <c r="N88" i="39"/>
  <c r="M88" i="39"/>
  <c r="L88" i="39"/>
  <c r="K88" i="39"/>
  <c r="R87" i="39"/>
  <c r="V87" i="39"/>
  <c r="Q87" i="39"/>
  <c r="U87" i="39"/>
  <c r="P87" i="39"/>
  <c r="N87" i="39"/>
  <c r="M87" i="39"/>
  <c r="L87" i="39"/>
  <c r="K87" i="39"/>
  <c r="R86" i="39"/>
  <c r="V86" i="39"/>
  <c r="Q86" i="39"/>
  <c r="U86" i="39"/>
  <c r="P86" i="39"/>
  <c r="O86" i="39"/>
  <c r="N86" i="39"/>
  <c r="M86" i="39"/>
  <c r="L86" i="39"/>
  <c r="K86" i="39"/>
  <c r="P85" i="39"/>
  <c r="T85" i="39"/>
  <c r="Q85" i="39"/>
  <c r="U85" i="39"/>
  <c r="R85" i="39"/>
  <c r="V85" i="39"/>
  <c r="S85" i="39"/>
  <c r="O85" i="39"/>
  <c r="N85" i="39"/>
  <c r="M85" i="39"/>
  <c r="L85" i="39"/>
  <c r="K85" i="39"/>
  <c r="R84" i="39"/>
  <c r="V84" i="39"/>
  <c r="Q84" i="39"/>
  <c r="U84" i="39"/>
  <c r="P84" i="39"/>
  <c r="O84" i="39"/>
  <c r="N84" i="39"/>
  <c r="M84" i="39"/>
  <c r="L84" i="39"/>
  <c r="K84" i="39"/>
  <c r="R83" i="39"/>
  <c r="V83" i="39"/>
  <c r="Q83" i="39"/>
  <c r="U83" i="39"/>
  <c r="P83" i="39"/>
  <c r="T83" i="39"/>
  <c r="S83" i="39"/>
  <c r="N83" i="39"/>
  <c r="M83" i="39"/>
  <c r="L83" i="39"/>
  <c r="K83" i="39"/>
  <c r="R82" i="39"/>
  <c r="V82" i="39"/>
  <c r="Q82" i="39"/>
  <c r="U82" i="39"/>
  <c r="P82" i="39"/>
  <c r="T82" i="39"/>
  <c r="S82" i="39"/>
  <c r="O82" i="39"/>
  <c r="N82" i="39"/>
  <c r="M82" i="39"/>
  <c r="L82" i="39"/>
  <c r="K82" i="39"/>
  <c r="P81" i="39"/>
  <c r="T81" i="39"/>
  <c r="R81" i="39"/>
  <c r="V81" i="39"/>
  <c r="Q81" i="39"/>
  <c r="N81" i="39"/>
  <c r="M81" i="39"/>
  <c r="L81" i="39"/>
  <c r="K81" i="39"/>
  <c r="R80" i="39"/>
  <c r="V80" i="39"/>
  <c r="Q80" i="39"/>
  <c r="U80" i="39"/>
  <c r="P80" i="39"/>
  <c r="T80" i="39"/>
  <c r="S80" i="39"/>
  <c r="O80" i="39"/>
  <c r="N80" i="39"/>
  <c r="M80" i="39"/>
  <c r="L80" i="39"/>
  <c r="K80" i="39"/>
  <c r="P79" i="39"/>
  <c r="T79" i="39"/>
  <c r="R79" i="39"/>
  <c r="V79" i="39"/>
  <c r="Q79" i="39"/>
  <c r="U79" i="39"/>
  <c r="O79" i="39"/>
  <c r="N79" i="39"/>
  <c r="M79" i="39"/>
  <c r="L79" i="39"/>
  <c r="K79" i="39"/>
  <c r="Q78" i="39"/>
  <c r="U78" i="39"/>
  <c r="P78" i="39"/>
  <c r="T78" i="39"/>
  <c r="R78" i="39"/>
  <c r="V78" i="39"/>
  <c r="S78" i="39"/>
  <c r="N78" i="39"/>
  <c r="M78" i="39"/>
  <c r="L78" i="39"/>
  <c r="K78" i="39"/>
  <c r="R77" i="39"/>
  <c r="V77" i="39"/>
  <c r="Q77" i="39"/>
  <c r="U77" i="39"/>
  <c r="P77" i="39"/>
  <c r="N77" i="39"/>
  <c r="M77" i="39"/>
  <c r="L77" i="39"/>
  <c r="R76" i="39"/>
  <c r="V76" i="39"/>
  <c r="Q76" i="39"/>
  <c r="U76" i="39"/>
  <c r="P76" i="39"/>
  <c r="T76" i="39"/>
  <c r="S76" i="39"/>
  <c r="N76" i="39"/>
  <c r="M76" i="39"/>
  <c r="L76" i="39"/>
  <c r="K76" i="39"/>
  <c r="R75" i="39"/>
  <c r="V75" i="39"/>
  <c r="P75" i="39"/>
  <c r="T75" i="39"/>
  <c r="Q75" i="39"/>
  <c r="U75" i="39"/>
  <c r="O75" i="39"/>
  <c r="N75" i="39"/>
  <c r="M75" i="39"/>
  <c r="L75" i="39"/>
  <c r="K75" i="39"/>
  <c r="Q74" i="39"/>
  <c r="U74" i="39"/>
  <c r="P74" i="39"/>
  <c r="T74" i="39"/>
  <c r="R74" i="39"/>
  <c r="V74" i="39"/>
  <c r="S74" i="39"/>
  <c r="N74" i="39"/>
  <c r="M74" i="39"/>
  <c r="L74" i="39"/>
  <c r="K74" i="39"/>
  <c r="R73" i="39"/>
  <c r="V73" i="39"/>
  <c r="Q73" i="39"/>
  <c r="U73" i="39"/>
  <c r="P73" i="39"/>
  <c r="N73" i="39"/>
  <c r="M73" i="39"/>
  <c r="L73" i="39"/>
  <c r="R72" i="39"/>
  <c r="V72" i="39"/>
  <c r="Q72" i="39"/>
  <c r="U72" i="39"/>
  <c r="P72" i="39"/>
  <c r="T72" i="39"/>
  <c r="S72" i="39"/>
  <c r="N72" i="39"/>
  <c r="M72" i="39"/>
  <c r="L72" i="39"/>
  <c r="K72" i="39"/>
  <c r="R71" i="39"/>
  <c r="V71" i="39"/>
  <c r="P71" i="39"/>
  <c r="T71" i="39"/>
  <c r="Q71" i="39"/>
  <c r="U71" i="39"/>
  <c r="O71" i="39"/>
  <c r="N71" i="39"/>
  <c r="M71" i="39"/>
  <c r="L71" i="39"/>
  <c r="K71" i="39"/>
  <c r="Q70" i="39"/>
  <c r="U70" i="39"/>
  <c r="P70" i="39"/>
  <c r="T70" i="39"/>
  <c r="R70" i="39"/>
  <c r="V70" i="39"/>
  <c r="S70" i="39"/>
  <c r="N70" i="39"/>
  <c r="M70" i="39"/>
  <c r="L70" i="39"/>
  <c r="K70" i="39"/>
  <c r="R69" i="39"/>
  <c r="V69" i="39"/>
  <c r="Q69" i="39"/>
  <c r="U69" i="39"/>
  <c r="P69" i="39"/>
  <c r="N69" i="39"/>
  <c r="M69" i="39"/>
  <c r="L69" i="39"/>
  <c r="R68" i="39"/>
  <c r="V68" i="39"/>
  <c r="Q68" i="39"/>
  <c r="U68" i="39"/>
  <c r="P68" i="39"/>
  <c r="T68" i="39"/>
  <c r="S68" i="39"/>
  <c r="N68" i="39"/>
  <c r="M68" i="39"/>
  <c r="L68" i="39"/>
  <c r="K68" i="39"/>
  <c r="R67" i="39"/>
  <c r="V67" i="39"/>
  <c r="P67" i="39"/>
  <c r="T67" i="39"/>
  <c r="Q67" i="39"/>
  <c r="U67" i="39"/>
  <c r="O67" i="39"/>
  <c r="N67" i="39"/>
  <c r="M67" i="39"/>
  <c r="L67" i="39"/>
  <c r="K67" i="39"/>
  <c r="P66" i="39"/>
  <c r="T66" i="39"/>
  <c r="Q66" i="39"/>
  <c r="U66" i="39"/>
  <c r="R66" i="39"/>
  <c r="V66" i="39"/>
  <c r="S66" i="39"/>
  <c r="N66" i="39"/>
  <c r="M66" i="39"/>
  <c r="L66" i="39"/>
  <c r="K66" i="39"/>
  <c r="R65" i="39"/>
  <c r="V65" i="39"/>
  <c r="P65" i="39"/>
  <c r="T65" i="39"/>
  <c r="Q65" i="39"/>
  <c r="N65" i="39"/>
  <c r="M65" i="39"/>
  <c r="L65" i="39"/>
  <c r="K65" i="39"/>
  <c r="R64" i="39"/>
  <c r="V64" i="39"/>
  <c r="P64" i="39"/>
  <c r="T64" i="39"/>
  <c r="Q64" i="39"/>
  <c r="U64" i="39"/>
  <c r="S64" i="39"/>
  <c r="N64" i="39"/>
  <c r="M64" i="39"/>
  <c r="L64" i="39"/>
  <c r="K64" i="39"/>
  <c r="R63" i="39"/>
  <c r="V63" i="39"/>
  <c r="Q63" i="39"/>
  <c r="U63" i="39"/>
  <c r="P63" i="39"/>
  <c r="T63" i="39"/>
  <c r="N63" i="39"/>
  <c r="M63" i="39"/>
  <c r="L63" i="39"/>
  <c r="R62" i="39"/>
  <c r="V62" i="39"/>
  <c r="P62" i="39"/>
  <c r="T62" i="39"/>
  <c r="Q62" i="39"/>
  <c r="U62" i="39"/>
  <c r="S62" i="39"/>
  <c r="N62" i="39"/>
  <c r="M62" i="39"/>
  <c r="L62" i="39"/>
  <c r="K62" i="39"/>
  <c r="R61" i="39"/>
  <c r="V61" i="39"/>
  <c r="P61" i="39"/>
  <c r="T61" i="39"/>
  <c r="Q61" i="39"/>
  <c r="U61" i="39"/>
  <c r="S61" i="39"/>
  <c r="O61" i="39"/>
  <c r="N61" i="39"/>
  <c r="M61" i="39"/>
  <c r="L61" i="39"/>
  <c r="R60" i="39"/>
  <c r="V60" i="39"/>
  <c r="Q60" i="39"/>
  <c r="U60" i="39"/>
  <c r="P60" i="39"/>
  <c r="O60" i="39"/>
  <c r="N60" i="39"/>
  <c r="M60" i="39"/>
  <c r="L60" i="39"/>
  <c r="K60" i="39"/>
  <c r="Q59" i="39"/>
  <c r="U59" i="39"/>
  <c r="R59" i="39"/>
  <c r="V59" i="39"/>
  <c r="P59" i="39"/>
  <c r="N59" i="39"/>
  <c r="M59" i="39"/>
  <c r="L59" i="39"/>
  <c r="R58" i="39"/>
  <c r="V58" i="39"/>
  <c r="Q58" i="39"/>
  <c r="U58" i="39"/>
  <c r="P58" i="39"/>
  <c r="T58" i="39"/>
  <c r="S58" i="39"/>
  <c r="N58" i="39"/>
  <c r="M58" i="39"/>
  <c r="L58" i="39"/>
  <c r="K58" i="39"/>
  <c r="R57" i="39"/>
  <c r="V57" i="39"/>
  <c r="Q57" i="39"/>
  <c r="U57" i="39"/>
  <c r="P57" i="39"/>
  <c r="T57" i="39"/>
  <c r="O57" i="39"/>
  <c r="N57" i="39"/>
  <c r="M57" i="39"/>
  <c r="L57" i="39"/>
  <c r="Q56" i="39"/>
  <c r="U56" i="39"/>
  <c r="R56" i="39"/>
  <c r="V56" i="39"/>
  <c r="P56" i="39"/>
  <c r="N56" i="39"/>
  <c r="M56" i="39"/>
  <c r="L56" i="39"/>
  <c r="K56" i="39"/>
  <c r="Q55" i="39"/>
  <c r="U55" i="39"/>
  <c r="R55" i="39"/>
  <c r="V55" i="39"/>
  <c r="P55" i="39"/>
  <c r="N55" i="39"/>
  <c r="M55" i="39"/>
  <c r="L55" i="39"/>
  <c r="K55" i="39"/>
  <c r="Q54" i="39"/>
  <c r="U54" i="39"/>
  <c r="R54" i="39"/>
  <c r="V54" i="39"/>
  <c r="P54" i="39"/>
  <c r="T54" i="39"/>
  <c r="O54" i="39"/>
  <c r="N54" i="39"/>
  <c r="M54" i="39"/>
  <c r="L54" i="39"/>
  <c r="K54" i="39"/>
  <c r="R53" i="39"/>
  <c r="V53" i="39"/>
  <c r="P53" i="39"/>
  <c r="T53" i="39"/>
  <c r="Q53" i="39"/>
  <c r="N53" i="39"/>
  <c r="M53" i="39"/>
  <c r="L53" i="39"/>
  <c r="K53" i="39"/>
  <c r="Q52" i="39"/>
  <c r="U52" i="39"/>
  <c r="R52" i="39"/>
  <c r="V52" i="39"/>
  <c r="P52" i="39"/>
  <c r="T52" i="39"/>
  <c r="O52" i="39"/>
  <c r="N52" i="39"/>
  <c r="M52" i="39"/>
  <c r="L52" i="39"/>
  <c r="K52" i="39"/>
  <c r="R51" i="39"/>
  <c r="V51" i="39"/>
  <c r="P51" i="39"/>
  <c r="T51" i="39"/>
  <c r="Q51" i="39"/>
  <c r="N51" i="39"/>
  <c r="M51" i="39"/>
  <c r="L51" i="39"/>
  <c r="K51" i="39"/>
  <c r="Q50" i="39"/>
  <c r="U50" i="39"/>
  <c r="R50" i="39"/>
  <c r="V50" i="39"/>
  <c r="P50" i="39"/>
  <c r="T50" i="39"/>
  <c r="O50" i="39"/>
  <c r="N50" i="39"/>
  <c r="M50" i="39"/>
  <c r="L50" i="39"/>
  <c r="K50" i="39"/>
  <c r="R49" i="39"/>
  <c r="V49" i="39"/>
  <c r="P49" i="39"/>
  <c r="T49" i="39"/>
  <c r="Q49" i="39"/>
  <c r="N49" i="39"/>
  <c r="M49" i="39"/>
  <c r="L49" i="39"/>
  <c r="K49" i="39"/>
  <c r="Q48" i="39"/>
  <c r="U48" i="39"/>
  <c r="R48" i="39"/>
  <c r="V48" i="39"/>
  <c r="P48" i="39"/>
  <c r="T48" i="39"/>
  <c r="O48" i="39"/>
  <c r="N48" i="39"/>
  <c r="M48" i="39"/>
  <c r="L48" i="39"/>
  <c r="K48" i="39"/>
  <c r="R47" i="39"/>
  <c r="V47" i="39"/>
  <c r="P47" i="39"/>
  <c r="T47" i="39"/>
  <c r="Q47" i="39"/>
  <c r="N47" i="39"/>
  <c r="M47" i="39"/>
  <c r="L47" i="39"/>
  <c r="K47" i="39"/>
  <c r="Q46" i="39"/>
  <c r="U46" i="39"/>
  <c r="R46" i="39"/>
  <c r="V46" i="39"/>
  <c r="P46" i="39"/>
  <c r="T46" i="39"/>
  <c r="S46" i="39"/>
  <c r="O46" i="39"/>
  <c r="N46" i="39"/>
  <c r="M46" i="39"/>
  <c r="L46" i="39"/>
  <c r="K46" i="39"/>
  <c r="R45" i="39"/>
  <c r="V45" i="39"/>
  <c r="P45" i="39"/>
  <c r="T45" i="39"/>
  <c r="Q45" i="39"/>
  <c r="N45" i="39"/>
  <c r="M45" i="39"/>
  <c r="L45" i="39"/>
  <c r="K45" i="39"/>
  <c r="Q44" i="39"/>
  <c r="U44" i="39"/>
  <c r="R44" i="39"/>
  <c r="V44" i="39"/>
  <c r="P44" i="39"/>
  <c r="T44" i="39"/>
  <c r="O44" i="39"/>
  <c r="N44" i="39"/>
  <c r="M44" i="39"/>
  <c r="L44" i="39"/>
  <c r="K44" i="39"/>
  <c r="R43" i="39"/>
  <c r="V43" i="39"/>
  <c r="P43" i="39"/>
  <c r="T43" i="39"/>
  <c r="Q43" i="39"/>
  <c r="N43" i="39"/>
  <c r="M43" i="39"/>
  <c r="L43" i="39"/>
  <c r="K43" i="39"/>
  <c r="Q42" i="39"/>
  <c r="U42" i="39"/>
  <c r="R42" i="39"/>
  <c r="V42" i="39"/>
  <c r="P42" i="39"/>
  <c r="T42" i="39"/>
  <c r="S42" i="39"/>
  <c r="O42" i="39"/>
  <c r="N42" i="39"/>
  <c r="M42" i="39"/>
  <c r="L42" i="39"/>
  <c r="K42" i="39"/>
  <c r="R41" i="39"/>
  <c r="V41" i="39"/>
  <c r="P41" i="39"/>
  <c r="T41" i="39"/>
  <c r="Q41" i="39"/>
  <c r="N41" i="39"/>
  <c r="M41" i="39"/>
  <c r="L41" i="39"/>
  <c r="K41" i="39"/>
  <c r="Q40" i="39"/>
  <c r="U40" i="39"/>
  <c r="R40" i="39"/>
  <c r="V40" i="39"/>
  <c r="P40" i="39"/>
  <c r="T40" i="39"/>
  <c r="S40" i="39"/>
  <c r="O40" i="39"/>
  <c r="N40" i="39"/>
  <c r="M40" i="39"/>
  <c r="L40" i="39"/>
  <c r="K40" i="39"/>
  <c r="R39" i="39"/>
  <c r="V39" i="39"/>
  <c r="P39" i="39"/>
  <c r="T39" i="39"/>
  <c r="Q39" i="39"/>
  <c r="N39" i="39"/>
  <c r="M39" i="39"/>
  <c r="L39" i="39"/>
  <c r="K39" i="39"/>
  <c r="Q38" i="39"/>
  <c r="U38" i="39"/>
  <c r="R38" i="39"/>
  <c r="V38" i="39"/>
  <c r="P38" i="39"/>
  <c r="T38" i="39"/>
  <c r="O38" i="39"/>
  <c r="N38" i="39"/>
  <c r="M38" i="39"/>
  <c r="L38" i="39"/>
  <c r="K38" i="39"/>
  <c r="R37" i="39"/>
  <c r="V37" i="39"/>
  <c r="P37" i="39"/>
  <c r="T37" i="39"/>
  <c r="Q37" i="39"/>
  <c r="N37" i="39"/>
  <c r="M37" i="39"/>
  <c r="L37" i="39"/>
  <c r="K37" i="39"/>
  <c r="Q36" i="39"/>
  <c r="U36" i="39"/>
  <c r="R36" i="39"/>
  <c r="V36" i="39"/>
  <c r="P36" i="39"/>
  <c r="T36" i="39"/>
  <c r="O36" i="39"/>
  <c r="N36" i="39"/>
  <c r="M36" i="39"/>
  <c r="L36" i="39"/>
  <c r="K36" i="39"/>
  <c r="R35" i="39"/>
  <c r="V35" i="39"/>
  <c r="P35" i="39"/>
  <c r="T35" i="39"/>
  <c r="Q35" i="39"/>
  <c r="N35" i="39"/>
  <c r="M35" i="39"/>
  <c r="L35" i="39"/>
  <c r="K35" i="39"/>
  <c r="Q34" i="39"/>
  <c r="U34" i="39"/>
  <c r="R34" i="39"/>
  <c r="V34" i="39"/>
  <c r="P34" i="39"/>
  <c r="T34" i="39"/>
  <c r="O34" i="39"/>
  <c r="N34" i="39"/>
  <c r="M34" i="39"/>
  <c r="L34" i="39"/>
  <c r="K34" i="39"/>
  <c r="R33" i="39"/>
  <c r="V33" i="39"/>
  <c r="P33" i="39"/>
  <c r="T33" i="39"/>
  <c r="Q33" i="39"/>
  <c r="N33" i="39"/>
  <c r="M33" i="39"/>
  <c r="L33" i="39"/>
  <c r="K33" i="39"/>
  <c r="Q32" i="39"/>
  <c r="U32" i="39"/>
  <c r="R32" i="39"/>
  <c r="V32" i="39"/>
  <c r="P32" i="39"/>
  <c r="T32" i="39"/>
  <c r="O32" i="39"/>
  <c r="N32" i="39"/>
  <c r="M32" i="39"/>
  <c r="L32" i="39"/>
  <c r="K32" i="39"/>
  <c r="R31" i="39"/>
  <c r="V31" i="39"/>
  <c r="P31" i="39"/>
  <c r="T31" i="39"/>
  <c r="Q31" i="39"/>
  <c r="N31" i="39"/>
  <c r="M31" i="39"/>
  <c r="L31" i="39"/>
  <c r="K31" i="39"/>
  <c r="Q30" i="39"/>
  <c r="U30" i="39"/>
  <c r="R30" i="39"/>
  <c r="V30" i="39"/>
  <c r="P30" i="39"/>
  <c r="T30" i="39"/>
  <c r="S30" i="39"/>
  <c r="N30" i="39"/>
  <c r="M30" i="39"/>
  <c r="L30" i="39"/>
  <c r="K30" i="39"/>
  <c r="R29" i="39"/>
  <c r="V29" i="39"/>
  <c r="P29" i="39"/>
  <c r="T29" i="39"/>
  <c r="Q29" i="39"/>
  <c r="N29" i="39"/>
  <c r="M29" i="39"/>
  <c r="L29" i="39"/>
  <c r="K29" i="39"/>
  <c r="Q28" i="39"/>
  <c r="U28" i="39"/>
  <c r="R28" i="39"/>
  <c r="V28" i="39"/>
  <c r="P28" i="39"/>
  <c r="T28" i="39"/>
  <c r="N28" i="39"/>
  <c r="M28" i="39"/>
  <c r="L28" i="39"/>
  <c r="K28" i="39"/>
  <c r="R27" i="39"/>
  <c r="V27" i="39"/>
  <c r="P27" i="39"/>
  <c r="T27" i="39"/>
  <c r="Q27" i="39"/>
  <c r="N27" i="39"/>
  <c r="M27" i="39"/>
  <c r="L27" i="39"/>
  <c r="K27" i="39"/>
  <c r="Q26" i="39"/>
  <c r="U26" i="39"/>
  <c r="R26" i="39"/>
  <c r="V26" i="39"/>
  <c r="P26" i="39"/>
  <c r="T26" i="39"/>
  <c r="O26" i="39"/>
  <c r="N26" i="39"/>
  <c r="M26" i="39"/>
  <c r="L26" i="39"/>
  <c r="K26" i="39"/>
  <c r="R25" i="39"/>
  <c r="V25" i="39"/>
  <c r="P25" i="39"/>
  <c r="T25" i="39"/>
  <c r="Q25" i="39"/>
  <c r="N25" i="39"/>
  <c r="M25" i="39"/>
  <c r="L25" i="39"/>
  <c r="K25" i="39"/>
  <c r="Q24" i="39"/>
  <c r="U24" i="39"/>
  <c r="R24" i="39"/>
  <c r="V24" i="39"/>
  <c r="P24" i="39"/>
  <c r="T24" i="39"/>
  <c r="O24" i="39"/>
  <c r="N24" i="39"/>
  <c r="M24" i="39"/>
  <c r="L24" i="39"/>
  <c r="K24" i="39"/>
  <c r="R23" i="39"/>
  <c r="V23" i="39"/>
  <c r="P23" i="39"/>
  <c r="T23" i="39"/>
  <c r="Q23" i="39"/>
  <c r="N23" i="39"/>
  <c r="M23" i="39"/>
  <c r="L23" i="39"/>
  <c r="K23" i="39"/>
  <c r="Q22" i="39"/>
  <c r="U22" i="39"/>
  <c r="R22" i="39"/>
  <c r="V22" i="39"/>
  <c r="P22" i="39"/>
  <c r="T22" i="39"/>
  <c r="S22" i="39"/>
  <c r="N22" i="39"/>
  <c r="M22" i="39"/>
  <c r="L22" i="39"/>
  <c r="K22" i="39"/>
  <c r="R21" i="39"/>
  <c r="V21" i="39"/>
  <c r="P21" i="39"/>
  <c r="T21" i="39"/>
  <c r="Q21" i="39"/>
  <c r="N21" i="39"/>
  <c r="M21" i="39"/>
  <c r="L21" i="39"/>
  <c r="K21" i="39"/>
  <c r="Q20" i="39"/>
  <c r="U20" i="39"/>
  <c r="R20" i="39"/>
  <c r="V20" i="39"/>
  <c r="P20" i="39"/>
  <c r="T20" i="39"/>
  <c r="N20" i="39"/>
  <c r="M20" i="39"/>
  <c r="L20" i="39"/>
  <c r="K20" i="39"/>
  <c r="R19" i="39"/>
  <c r="V19" i="39"/>
  <c r="P19" i="39"/>
  <c r="T19" i="39"/>
  <c r="Q19" i="39"/>
  <c r="N19" i="39"/>
  <c r="M19" i="39"/>
  <c r="L19" i="39"/>
  <c r="K19" i="39"/>
  <c r="Q18" i="39"/>
  <c r="U18" i="39"/>
  <c r="R18" i="39"/>
  <c r="V18" i="39"/>
  <c r="P18" i="39"/>
  <c r="T18" i="39"/>
  <c r="O18" i="39"/>
  <c r="N18" i="39"/>
  <c r="M18" i="39"/>
  <c r="L18" i="39"/>
  <c r="K18" i="39"/>
  <c r="R17" i="39"/>
  <c r="V17" i="39"/>
  <c r="P17" i="39"/>
  <c r="T17" i="39"/>
  <c r="Q17" i="39"/>
  <c r="N17" i="39"/>
  <c r="M17" i="39"/>
  <c r="L17" i="39"/>
  <c r="K17" i="39"/>
  <c r="Q16" i="39"/>
  <c r="U16" i="39"/>
  <c r="R16" i="39"/>
  <c r="V16" i="39"/>
  <c r="P16" i="39"/>
  <c r="T16" i="39"/>
  <c r="O16" i="39"/>
  <c r="N16" i="39"/>
  <c r="M16" i="39"/>
  <c r="L16" i="39"/>
  <c r="K16" i="39"/>
  <c r="R15" i="39"/>
  <c r="V15" i="39"/>
  <c r="P15" i="39"/>
  <c r="T15" i="39"/>
  <c r="Q15" i="39"/>
  <c r="N15" i="39"/>
  <c r="M15" i="39"/>
  <c r="L15" i="39"/>
  <c r="K15" i="39"/>
  <c r="Q14" i="39"/>
  <c r="U14" i="39"/>
  <c r="R14" i="39"/>
  <c r="V14" i="39"/>
  <c r="P14" i="39"/>
  <c r="T14" i="39"/>
  <c r="S14" i="39"/>
  <c r="N14" i="39"/>
  <c r="M14" i="39"/>
  <c r="L14" i="39"/>
  <c r="K14" i="39"/>
  <c r="R13" i="39"/>
  <c r="V13" i="39"/>
  <c r="P13" i="39"/>
  <c r="T13" i="39"/>
  <c r="Q13" i="39"/>
  <c r="N13" i="39"/>
  <c r="M13" i="39"/>
  <c r="L13" i="39"/>
  <c r="K13" i="39"/>
  <c r="Q12" i="39"/>
  <c r="U12" i="39"/>
  <c r="R12" i="39"/>
  <c r="V12" i="39"/>
  <c r="P12" i="39"/>
  <c r="T12" i="39"/>
  <c r="N12" i="39"/>
  <c r="M12" i="39"/>
  <c r="L12" i="39"/>
  <c r="K12" i="39"/>
  <c r="AD11" i="39"/>
  <c r="AB11" i="39"/>
  <c r="Q107" i="40"/>
  <c r="U107" i="40"/>
  <c r="R107" i="40"/>
  <c r="V107" i="40"/>
  <c r="P107" i="40"/>
  <c r="T107" i="40"/>
  <c r="S107" i="40"/>
  <c r="N107" i="40"/>
  <c r="M107" i="40"/>
  <c r="L107" i="40"/>
  <c r="K107" i="40"/>
  <c r="R106" i="40"/>
  <c r="V106" i="40"/>
  <c r="P106" i="40"/>
  <c r="T106" i="40"/>
  <c r="Q106" i="40"/>
  <c r="N106" i="40"/>
  <c r="M106" i="40"/>
  <c r="L106" i="40"/>
  <c r="K106" i="40"/>
  <c r="Q105" i="40"/>
  <c r="U105" i="40"/>
  <c r="P105" i="40"/>
  <c r="T105" i="40"/>
  <c r="R105" i="40"/>
  <c r="V105" i="40"/>
  <c r="S105" i="40"/>
  <c r="N105" i="40"/>
  <c r="M105" i="40"/>
  <c r="L105" i="40"/>
  <c r="K105" i="40"/>
  <c r="R104" i="40"/>
  <c r="V104" i="40"/>
  <c r="Q104" i="40"/>
  <c r="U104" i="40"/>
  <c r="P104" i="40"/>
  <c r="T104" i="40"/>
  <c r="S104" i="40"/>
  <c r="N104" i="40"/>
  <c r="M104" i="40"/>
  <c r="L104" i="40"/>
  <c r="K104" i="40"/>
  <c r="Q103" i="40"/>
  <c r="U103" i="40"/>
  <c r="R103" i="40"/>
  <c r="V103" i="40"/>
  <c r="P103" i="40"/>
  <c r="O103" i="40"/>
  <c r="N103" i="40"/>
  <c r="M103" i="40"/>
  <c r="L103" i="40"/>
  <c r="K103" i="40"/>
  <c r="R102" i="40"/>
  <c r="V102" i="40"/>
  <c r="P102" i="40"/>
  <c r="T102" i="40"/>
  <c r="Q102" i="40"/>
  <c r="U102" i="40"/>
  <c r="S102" i="40"/>
  <c r="O102" i="40"/>
  <c r="N102" i="40"/>
  <c r="M102" i="40"/>
  <c r="L102" i="40"/>
  <c r="K102" i="40"/>
  <c r="Q101" i="40"/>
  <c r="U101" i="40"/>
  <c r="P101" i="40"/>
  <c r="T101" i="40"/>
  <c r="R101" i="40"/>
  <c r="V101" i="40"/>
  <c r="S101" i="40"/>
  <c r="O101" i="40"/>
  <c r="N101" i="40"/>
  <c r="M101" i="40"/>
  <c r="L101" i="40"/>
  <c r="K101" i="40"/>
  <c r="R100" i="40"/>
  <c r="V100" i="40"/>
  <c r="P100" i="40"/>
  <c r="T100" i="40"/>
  <c r="Q100" i="40"/>
  <c r="U100" i="40"/>
  <c r="S100" i="40"/>
  <c r="O100" i="40"/>
  <c r="N100" i="40"/>
  <c r="M100" i="40"/>
  <c r="L100" i="40"/>
  <c r="K100" i="40"/>
  <c r="Q99" i="40"/>
  <c r="U99" i="40"/>
  <c r="P99" i="40"/>
  <c r="T99" i="40"/>
  <c r="R99" i="40"/>
  <c r="V99" i="40"/>
  <c r="O99" i="40"/>
  <c r="N99" i="40"/>
  <c r="M99" i="40"/>
  <c r="L99" i="40"/>
  <c r="K99" i="40"/>
  <c r="R98" i="40"/>
  <c r="V98" i="40"/>
  <c r="Q98" i="40"/>
  <c r="U98" i="40"/>
  <c r="P98" i="40"/>
  <c r="N98" i="40"/>
  <c r="M98" i="40"/>
  <c r="L98" i="40"/>
  <c r="K98" i="40"/>
  <c r="Q97" i="40"/>
  <c r="U97" i="40"/>
  <c r="R97" i="40"/>
  <c r="V97" i="40"/>
  <c r="P97" i="40"/>
  <c r="O97" i="40"/>
  <c r="N97" i="40"/>
  <c r="M97" i="40"/>
  <c r="L97" i="40"/>
  <c r="K97" i="40"/>
  <c r="R96" i="40"/>
  <c r="V96" i="40"/>
  <c r="Q96" i="40"/>
  <c r="U96" i="40"/>
  <c r="P96" i="40"/>
  <c r="T96" i="40"/>
  <c r="S96" i="40"/>
  <c r="N96" i="40"/>
  <c r="M96" i="40"/>
  <c r="L96" i="40"/>
  <c r="K96" i="40"/>
  <c r="Q95" i="40"/>
  <c r="U95" i="40"/>
  <c r="R95" i="40"/>
  <c r="V95" i="40"/>
  <c r="P95" i="40"/>
  <c r="O95" i="40"/>
  <c r="N95" i="40"/>
  <c r="M95" i="40"/>
  <c r="L95" i="40"/>
  <c r="K95" i="40"/>
  <c r="R94" i="40"/>
  <c r="V94" i="40"/>
  <c r="P94" i="40"/>
  <c r="T94" i="40"/>
  <c r="Q94" i="40"/>
  <c r="U94" i="40"/>
  <c r="S94" i="40"/>
  <c r="O94" i="40"/>
  <c r="N94" i="40"/>
  <c r="M94" i="40"/>
  <c r="L94" i="40"/>
  <c r="K94" i="40"/>
  <c r="Q93" i="40"/>
  <c r="U93" i="40"/>
  <c r="P93" i="40"/>
  <c r="T93" i="40"/>
  <c r="R93" i="40"/>
  <c r="V93" i="40"/>
  <c r="S93" i="40"/>
  <c r="O93" i="40"/>
  <c r="N93" i="40"/>
  <c r="M93" i="40"/>
  <c r="L93" i="40"/>
  <c r="K93" i="40"/>
  <c r="R92" i="40"/>
  <c r="V92" i="40"/>
  <c r="P92" i="40"/>
  <c r="T92" i="40"/>
  <c r="Q92" i="40"/>
  <c r="U92" i="40"/>
  <c r="S92" i="40"/>
  <c r="O92" i="40"/>
  <c r="N92" i="40"/>
  <c r="M92" i="40"/>
  <c r="L92" i="40"/>
  <c r="K92" i="40"/>
  <c r="Q91" i="40"/>
  <c r="U91" i="40"/>
  <c r="P91" i="40"/>
  <c r="T91" i="40"/>
  <c r="R91" i="40"/>
  <c r="V91" i="40"/>
  <c r="O91" i="40"/>
  <c r="N91" i="40"/>
  <c r="M91" i="40"/>
  <c r="L91" i="40"/>
  <c r="R90" i="40"/>
  <c r="V90" i="40"/>
  <c r="Q90" i="40"/>
  <c r="U90" i="40"/>
  <c r="P90" i="40"/>
  <c r="N90" i="40"/>
  <c r="M90" i="40"/>
  <c r="L90" i="40"/>
  <c r="K90" i="40"/>
  <c r="Q89" i="40"/>
  <c r="U89" i="40"/>
  <c r="R89" i="40"/>
  <c r="V89" i="40"/>
  <c r="P89" i="40"/>
  <c r="O89" i="40"/>
  <c r="N89" i="40"/>
  <c r="M89" i="40"/>
  <c r="L89" i="40"/>
  <c r="K89" i="40"/>
  <c r="R88" i="40"/>
  <c r="V88" i="40"/>
  <c r="Q88" i="40"/>
  <c r="U88" i="40"/>
  <c r="P88" i="40"/>
  <c r="T88" i="40"/>
  <c r="S88" i="40"/>
  <c r="N88" i="40"/>
  <c r="M88" i="40"/>
  <c r="L88" i="40"/>
  <c r="K88" i="40"/>
  <c r="Q87" i="40"/>
  <c r="U87" i="40"/>
  <c r="R87" i="40"/>
  <c r="V87" i="40"/>
  <c r="P87" i="40"/>
  <c r="O87" i="40"/>
  <c r="N87" i="40"/>
  <c r="M87" i="40"/>
  <c r="L87" i="40"/>
  <c r="K87" i="40"/>
  <c r="R86" i="40"/>
  <c r="V86" i="40"/>
  <c r="P86" i="40"/>
  <c r="T86" i="40"/>
  <c r="Q86" i="40"/>
  <c r="U86" i="40"/>
  <c r="S86" i="40"/>
  <c r="O86" i="40"/>
  <c r="N86" i="40"/>
  <c r="M86" i="40"/>
  <c r="L86" i="40"/>
  <c r="K86" i="40"/>
  <c r="Q85" i="40"/>
  <c r="U85" i="40"/>
  <c r="P85" i="40"/>
  <c r="T85" i="40"/>
  <c r="R85" i="40"/>
  <c r="V85" i="40"/>
  <c r="S85" i="40"/>
  <c r="O85" i="40"/>
  <c r="N85" i="40"/>
  <c r="M85" i="40"/>
  <c r="L85" i="40"/>
  <c r="K85" i="40"/>
  <c r="R84" i="40"/>
  <c r="V84" i="40"/>
  <c r="P84" i="40"/>
  <c r="T84" i="40"/>
  <c r="Q84" i="40"/>
  <c r="U84" i="40"/>
  <c r="S84" i="40"/>
  <c r="N84" i="40"/>
  <c r="M84" i="40"/>
  <c r="L84" i="40"/>
  <c r="K84" i="40"/>
  <c r="Q83" i="40"/>
  <c r="U83" i="40"/>
  <c r="P83" i="40"/>
  <c r="T83" i="40"/>
  <c r="R83" i="40"/>
  <c r="V83" i="40"/>
  <c r="S83" i="40"/>
  <c r="O83" i="40"/>
  <c r="N83" i="40"/>
  <c r="M83" i="40"/>
  <c r="L83" i="40"/>
  <c r="R82" i="40"/>
  <c r="V82" i="40"/>
  <c r="Q82" i="40"/>
  <c r="U82" i="40"/>
  <c r="P82" i="40"/>
  <c r="T82" i="40"/>
  <c r="S82" i="40"/>
  <c r="N82" i="40"/>
  <c r="M82" i="40"/>
  <c r="L82" i="40"/>
  <c r="K82" i="40"/>
  <c r="Q81" i="40"/>
  <c r="U81" i="40"/>
  <c r="R81" i="40"/>
  <c r="V81" i="40"/>
  <c r="P81" i="40"/>
  <c r="O81" i="40"/>
  <c r="N81" i="40"/>
  <c r="M81" i="40"/>
  <c r="L81" i="40"/>
  <c r="K81" i="40"/>
  <c r="R80" i="40"/>
  <c r="V80" i="40"/>
  <c r="Q80" i="40"/>
  <c r="U80" i="40"/>
  <c r="P80" i="40"/>
  <c r="T80" i="40"/>
  <c r="S80" i="40"/>
  <c r="N80" i="40"/>
  <c r="M80" i="40"/>
  <c r="L80" i="40"/>
  <c r="K80" i="40"/>
  <c r="Q79" i="40"/>
  <c r="U79" i="40"/>
  <c r="R79" i="40"/>
  <c r="V79" i="40"/>
  <c r="P79" i="40"/>
  <c r="N79" i="40"/>
  <c r="M79" i="40"/>
  <c r="L79" i="40"/>
  <c r="K79" i="40"/>
  <c r="R78" i="40"/>
  <c r="V78" i="40"/>
  <c r="P78" i="40"/>
  <c r="T78" i="40"/>
  <c r="Q78" i="40"/>
  <c r="U78" i="40"/>
  <c r="S78" i="40"/>
  <c r="O78" i="40"/>
  <c r="N78" i="40"/>
  <c r="M78" i="40"/>
  <c r="L78" i="40"/>
  <c r="K78" i="40"/>
  <c r="Q77" i="40"/>
  <c r="U77" i="40"/>
  <c r="P77" i="40"/>
  <c r="T77" i="40"/>
  <c r="R77" i="40"/>
  <c r="V77" i="40"/>
  <c r="S77" i="40"/>
  <c r="O77" i="40"/>
  <c r="N77" i="40"/>
  <c r="M77" i="40"/>
  <c r="L77" i="40"/>
  <c r="K77" i="40"/>
  <c r="P76" i="40"/>
  <c r="T76" i="40"/>
  <c r="R76" i="40"/>
  <c r="V76" i="40"/>
  <c r="Q76" i="40"/>
  <c r="N76" i="40"/>
  <c r="M76" i="40"/>
  <c r="L76" i="40"/>
  <c r="K76" i="40"/>
  <c r="R75" i="40"/>
  <c r="V75" i="40"/>
  <c r="Q75" i="40"/>
  <c r="U75" i="40"/>
  <c r="P75" i="40"/>
  <c r="N75" i="40"/>
  <c r="M75" i="40"/>
  <c r="L75" i="40"/>
  <c r="P74" i="40"/>
  <c r="T74" i="40"/>
  <c r="R74" i="40"/>
  <c r="V74" i="40"/>
  <c r="Q74" i="40"/>
  <c r="N74" i="40"/>
  <c r="M74" i="40"/>
  <c r="L74" i="40"/>
  <c r="K74" i="40"/>
  <c r="R73" i="40"/>
  <c r="V73" i="40"/>
  <c r="Q73" i="40"/>
  <c r="U73" i="40"/>
  <c r="P73" i="40"/>
  <c r="N73" i="40"/>
  <c r="M73" i="40"/>
  <c r="L73" i="40"/>
  <c r="K73" i="40"/>
  <c r="P72" i="40"/>
  <c r="T72" i="40"/>
  <c r="R72" i="40"/>
  <c r="V72" i="40"/>
  <c r="Q72" i="40"/>
  <c r="N72" i="40"/>
  <c r="M72" i="40"/>
  <c r="L72" i="40"/>
  <c r="K72" i="40"/>
  <c r="R71" i="40"/>
  <c r="V71" i="40"/>
  <c r="Q71" i="40"/>
  <c r="U71" i="40"/>
  <c r="P71" i="40"/>
  <c r="N71" i="40"/>
  <c r="M71" i="40"/>
  <c r="L71" i="40"/>
  <c r="P70" i="40"/>
  <c r="T70" i="40"/>
  <c r="R70" i="40"/>
  <c r="V70" i="40"/>
  <c r="Q70" i="40"/>
  <c r="N70" i="40"/>
  <c r="M70" i="40"/>
  <c r="L70" i="40"/>
  <c r="K70" i="40"/>
  <c r="R69" i="40"/>
  <c r="V69" i="40"/>
  <c r="Q69" i="40"/>
  <c r="U69" i="40"/>
  <c r="P69" i="40"/>
  <c r="N69" i="40"/>
  <c r="M69" i="40"/>
  <c r="L69" i="40"/>
  <c r="P68" i="40"/>
  <c r="T68" i="40"/>
  <c r="Q68" i="40"/>
  <c r="U68" i="40"/>
  <c r="R68" i="40"/>
  <c r="V68" i="40"/>
  <c r="S68" i="40"/>
  <c r="N68" i="40"/>
  <c r="M68" i="40"/>
  <c r="L68" i="40"/>
  <c r="K68" i="40"/>
  <c r="R67" i="40"/>
  <c r="V67" i="40"/>
  <c r="Q67" i="40"/>
  <c r="U67" i="40"/>
  <c r="P67" i="40"/>
  <c r="N67" i="40"/>
  <c r="M67" i="40"/>
  <c r="L67" i="40"/>
  <c r="P66" i="40"/>
  <c r="T66" i="40"/>
  <c r="R66" i="40"/>
  <c r="V66" i="40"/>
  <c r="Q66" i="40"/>
  <c r="U66" i="40"/>
  <c r="N66" i="40"/>
  <c r="M66" i="40"/>
  <c r="L66" i="40"/>
  <c r="K66" i="40"/>
  <c r="R65" i="40"/>
  <c r="V65" i="40"/>
  <c r="Q65" i="40"/>
  <c r="U65" i="40"/>
  <c r="P65" i="40"/>
  <c r="N65" i="40"/>
  <c r="M65" i="40"/>
  <c r="L65" i="40"/>
  <c r="K65" i="40"/>
  <c r="P64" i="40"/>
  <c r="T64" i="40"/>
  <c r="R64" i="40"/>
  <c r="V64" i="40"/>
  <c r="Q64" i="40"/>
  <c r="U64" i="40"/>
  <c r="N64" i="40"/>
  <c r="M64" i="40"/>
  <c r="L64" i="40"/>
  <c r="K64" i="40"/>
  <c r="R63" i="40"/>
  <c r="V63" i="40"/>
  <c r="Q63" i="40"/>
  <c r="U63" i="40"/>
  <c r="P63" i="40"/>
  <c r="N63" i="40"/>
  <c r="M63" i="40"/>
  <c r="L63" i="40"/>
  <c r="P62" i="40"/>
  <c r="T62" i="40"/>
  <c r="Q62" i="40"/>
  <c r="U62" i="40"/>
  <c r="R62" i="40"/>
  <c r="V62" i="40"/>
  <c r="S62" i="40"/>
  <c r="O62" i="40"/>
  <c r="N62" i="40"/>
  <c r="M62" i="40"/>
  <c r="L62" i="40"/>
  <c r="K62" i="40"/>
  <c r="R61" i="40"/>
  <c r="V61" i="40"/>
  <c r="Q61" i="40"/>
  <c r="U61" i="40"/>
  <c r="P61" i="40"/>
  <c r="N61" i="40"/>
  <c r="M61" i="40"/>
  <c r="L61" i="40"/>
  <c r="P60" i="40"/>
  <c r="T60" i="40"/>
  <c r="R60" i="40"/>
  <c r="V60" i="40"/>
  <c r="Q60" i="40"/>
  <c r="U60" i="40"/>
  <c r="N60" i="40"/>
  <c r="M60" i="40"/>
  <c r="L60" i="40"/>
  <c r="K60" i="40"/>
  <c r="R59" i="40"/>
  <c r="V59" i="40"/>
  <c r="Q59" i="40"/>
  <c r="U59" i="40"/>
  <c r="P59" i="40"/>
  <c r="N59" i="40"/>
  <c r="M59" i="40"/>
  <c r="L59" i="40"/>
  <c r="P58" i="40"/>
  <c r="T58" i="40"/>
  <c r="R58" i="40"/>
  <c r="V58" i="40"/>
  <c r="Q58" i="40"/>
  <c r="U58" i="40"/>
  <c r="N58" i="40"/>
  <c r="M58" i="40"/>
  <c r="L58" i="40"/>
  <c r="K58" i="40"/>
  <c r="R57" i="40"/>
  <c r="V57" i="40"/>
  <c r="Q57" i="40"/>
  <c r="U57" i="40"/>
  <c r="P57" i="40"/>
  <c r="N57" i="40"/>
  <c r="M57" i="40"/>
  <c r="L57" i="40"/>
  <c r="P56" i="40"/>
  <c r="T56" i="40"/>
  <c r="Q56" i="40"/>
  <c r="U56" i="40"/>
  <c r="R56" i="40"/>
  <c r="V56" i="40"/>
  <c r="S56" i="40"/>
  <c r="O56" i="40"/>
  <c r="N56" i="40"/>
  <c r="M56" i="40"/>
  <c r="L56" i="40"/>
  <c r="K56" i="40"/>
  <c r="R55" i="40"/>
  <c r="V55" i="40"/>
  <c r="Q55" i="40"/>
  <c r="U55" i="40"/>
  <c r="P55" i="40"/>
  <c r="N55" i="40"/>
  <c r="M55" i="40"/>
  <c r="L55" i="40"/>
  <c r="K55" i="40"/>
  <c r="P54" i="40"/>
  <c r="T54" i="40"/>
  <c r="R54" i="40"/>
  <c r="V54" i="40"/>
  <c r="Q54" i="40"/>
  <c r="U54" i="40"/>
  <c r="N54" i="40"/>
  <c r="M54" i="40"/>
  <c r="L54" i="40"/>
  <c r="K54" i="40"/>
  <c r="R53" i="40"/>
  <c r="V53" i="40"/>
  <c r="Q53" i="40"/>
  <c r="U53" i="40"/>
  <c r="P53" i="40"/>
  <c r="N53" i="40"/>
  <c r="M53" i="40"/>
  <c r="L53" i="40"/>
  <c r="P52" i="40"/>
  <c r="T52" i="40"/>
  <c r="Q52" i="40"/>
  <c r="U52" i="40"/>
  <c r="R52" i="40"/>
  <c r="V52" i="40"/>
  <c r="S52" i="40"/>
  <c r="N52" i="40"/>
  <c r="M52" i="40"/>
  <c r="L52" i="40"/>
  <c r="K52" i="40"/>
  <c r="R51" i="40"/>
  <c r="V51" i="40"/>
  <c r="Q51" i="40"/>
  <c r="U51" i="40"/>
  <c r="P51" i="40"/>
  <c r="N51" i="40"/>
  <c r="M51" i="40"/>
  <c r="L51" i="40"/>
  <c r="P50" i="40"/>
  <c r="T50" i="40"/>
  <c r="R50" i="40"/>
  <c r="V50" i="40"/>
  <c r="Q50" i="40"/>
  <c r="U50" i="40"/>
  <c r="N50" i="40"/>
  <c r="M50" i="40"/>
  <c r="L50" i="40"/>
  <c r="K50" i="40"/>
  <c r="R49" i="40"/>
  <c r="V49" i="40"/>
  <c r="Q49" i="40"/>
  <c r="U49" i="40"/>
  <c r="P49" i="40"/>
  <c r="N49" i="40"/>
  <c r="M49" i="40"/>
  <c r="L49" i="40"/>
  <c r="K49" i="40"/>
  <c r="P48" i="40"/>
  <c r="T48" i="40"/>
  <c r="R48" i="40"/>
  <c r="V48" i="40"/>
  <c r="Q48" i="40"/>
  <c r="U48" i="40"/>
  <c r="N48" i="40"/>
  <c r="M48" i="40"/>
  <c r="L48" i="40"/>
  <c r="K48" i="40"/>
  <c r="R47" i="40"/>
  <c r="V47" i="40"/>
  <c r="Q47" i="40"/>
  <c r="U47" i="40"/>
  <c r="P47" i="40"/>
  <c r="N47" i="40"/>
  <c r="M47" i="40"/>
  <c r="L47" i="40"/>
  <c r="P46" i="40"/>
  <c r="T46" i="40"/>
  <c r="Q46" i="40"/>
  <c r="U46" i="40"/>
  <c r="R46" i="40"/>
  <c r="V46" i="40"/>
  <c r="S46" i="40"/>
  <c r="O46" i="40"/>
  <c r="N46" i="40"/>
  <c r="M46" i="40"/>
  <c r="L46" i="40"/>
  <c r="K46" i="40"/>
  <c r="R45" i="40"/>
  <c r="V45" i="40"/>
  <c r="Q45" i="40"/>
  <c r="U45" i="40"/>
  <c r="P45" i="40"/>
  <c r="O45" i="40"/>
  <c r="N45" i="40"/>
  <c r="M45" i="40"/>
  <c r="L45" i="40"/>
  <c r="R44" i="40"/>
  <c r="V44" i="40"/>
  <c r="Q44" i="40"/>
  <c r="U44" i="40"/>
  <c r="P44" i="40"/>
  <c r="N44" i="40"/>
  <c r="M44" i="40"/>
  <c r="L44" i="40"/>
  <c r="K44" i="40"/>
  <c r="R43" i="40"/>
  <c r="V43" i="40"/>
  <c r="Q43" i="40"/>
  <c r="U43" i="40"/>
  <c r="P43" i="40"/>
  <c r="O43" i="40"/>
  <c r="N43" i="40"/>
  <c r="M43" i="40"/>
  <c r="L43" i="40"/>
  <c r="R42" i="40"/>
  <c r="V42" i="40"/>
  <c r="Q42" i="40"/>
  <c r="U42" i="40"/>
  <c r="P42" i="40"/>
  <c r="N42" i="40"/>
  <c r="M42" i="40"/>
  <c r="L42" i="40"/>
  <c r="K42" i="40"/>
  <c r="R41" i="40"/>
  <c r="V41" i="40"/>
  <c r="Q41" i="40"/>
  <c r="U41" i="40"/>
  <c r="P41" i="40"/>
  <c r="O41" i="40"/>
  <c r="N41" i="40"/>
  <c r="M41" i="40"/>
  <c r="L41" i="40"/>
  <c r="R40" i="40"/>
  <c r="V40" i="40"/>
  <c r="Q40" i="40"/>
  <c r="U40" i="40"/>
  <c r="P40" i="40"/>
  <c r="N40" i="40"/>
  <c r="M40" i="40"/>
  <c r="L40" i="40"/>
  <c r="K40" i="40"/>
  <c r="R39" i="40"/>
  <c r="V39" i="40"/>
  <c r="Q39" i="40"/>
  <c r="U39" i="40"/>
  <c r="P39" i="40"/>
  <c r="O39" i="40"/>
  <c r="N39" i="40"/>
  <c r="M39" i="40"/>
  <c r="L39" i="40"/>
  <c r="R38" i="40"/>
  <c r="V38" i="40"/>
  <c r="Q38" i="40"/>
  <c r="U38" i="40"/>
  <c r="P38" i="40"/>
  <c r="N38" i="40"/>
  <c r="M38" i="40"/>
  <c r="L38" i="40"/>
  <c r="K38" i="40"/>
  <c r="R37" i="40"/>
  <c r="V37" i="40"/>
  <c r="Q37" i="40"/>
  <c r="U37" i="40"/>
  <c r="P37" i="40"/>
  <c r="O37" i="40"/>
  <c r="N37" i="40"/>
  <c r="M37" i="40"/>
  <c r="L37" i="40"/>
  <c r="R36" i="40"/>
  <c r="V36" i="40"/>
  <c r="Q36" i="40"/>
  <c r="U36" i="40"/>
  <c r="P36" i="40"/>
  <c r="N36" i="40"/>
  <c r="M36" i="40"/>
  <c r="L36" i="40"/>
  <c r="K36" i="40"/>
  <c r="R35" i="40"/>
  <c r="V35" i="40"/>
  <c r="Q35" i="40"/>
  <c r="U35" i="40"/>
  <c r="P35" i="40"/>
  <c r="O35" i="40"/>
  <c r="N35" i="40"/>
  <c r="M35" i="40"/>
  <c r="L35" i="40"/>
  <c r="K35" i="40"/>
  <c r="P34" i="40"/>
  <c r="T34" i="40"/>
  <c r="Q34" i="40"/>
  <c r="U34" i="40"/>
  <c r="R34" i="40"/>
  <c r="V34" i="40"/>
  <c r="S34" i="40"/>
  <c r="O34" i="40"/>
  <c r="N34" i="40"/>
  <c r="M34" i="40"/>
  <c r="L34" i="40"/>
  <c r="K34" i="40"/>
  <c r="R33" i="40"/>
  <c r="V33" i="40"/>
  <c r="Q33" i="40"/>
  <c r="U33" i="40"/>
  <c r="P33" i="40"/>
  <c r="T33" i="40"/>
  <c r="O33" i="40"/>
  <c r="N33" i="40"/>
  <c r="M33" i="40"/>
  <c r="L33" i="40"/>
  <c r="P32" i="40"/>
  <c r="T32" i="40"/>
  <c r="R32" i="40"/>
  <c r="V32" i="40"/>
  <c r="Q32" i="40"/>
  <c r="U32" i="40"/>
  <c r="O32" i="40"/>
  <c r="N32" i="40"/>
  <c r="M32" i="40"/>
  <c r="L32" i="40"/>
  <c r="K32" i="40"/>
  <c r="R31" i="40"/>
  <c r="V31" i="40"/>
  <c r="Q31" i="40"/>
  <c r="U31" i="40"/>
  <c r="P31" i="40"/>
  <c r="O31" i="40"/>
  <c r="N31" i="40"/>
  <c r="M31" i="40"/>
  <c r="L31" i="40"/>
  <c r="K31" i="40"/>
  <c r="R30" i="40"/>
  <c r="V30" i="40"/>
  <c r="Q30" i="40"/>
  <c r="U30" i="40"/>
  <c r="P30" i="40"/>
  <c r="O30" i="40"/>
  <c r="N30" i="40"/>
  <c r="M30" i="40"/>
  <c r="L30" i="40"/>
  <c r="K30" i="40"/>
  <c r="R29" i="40"/>
  <c r="V29" i="40"/>
  <c r="Q29" i="40"/>
  <c r="U29" i="40"/>
  <c r="P29" i="40"/>
  <c r="T29" i="40"/>
  <c r="S29" i="40"/>
  <c r="O29" i="40"/>
  <c r="N29" i="40"/>
  <c r="M29" i="40"/>
  <c r="L29" i="40"/>
  <c r="K29" i="40"/>
  <c r="P28" i="40"/>
  <c r="T28" i="40"/>
  <c r="Q28" i="40"/>
  <c r="U28" i="40"/>
  <c r="R28" i="40"/>
  <c r="V28" i="40"/>
  <c r="S28" i="40"/>
  <c r="O28" i="40"/>
  <c r="N28" i="40"/>
  <c r="M28" i="40"/>
  <c r="L28" i="40"/>
  <c r="K28" i="40"/>
  <c r="R27" i="40"/>
  <c r="V27" i="40"/>
  <c r="Q27" i="40"/>
  <c r="U27" i="40"/>
  <c r="P27" i="40"/>
  <c r="T27" i="40"/>
  <c r="S27" i="40"/>
  <c r="O27" i="40"/>
  <c r="N27" i="40"/>
  <c r="M27" i="40"/>
  <c r="L27" i="40"/>
  <c r="K27" i="40"/>
  <c r="R26" i="40"/>
  <c r="V26" i="40"/>
  <c r="Q26" i="40"/>
  <c r="U26" i="40"/>
  <c r="P26" i="40"/>
  <c r="T26" i="40"/>
  <c r="S26" i="40"/>
  <c r="O26" i="40"/>
  <c r="N26" i="40"/>
  <c r="M26" i="40"/>
  <c r="L26" i="40"/>
  <c r="K26" i="40"/>
  <c r="R25" i="40"/>
  <c r="V25" i="40"/>
  <c r="Q25" i="40"/>
  <c r="U25" i="40"/>
  <c r="P25" i="40"/>
  <c r="O25" i="40"/>
  <c r="N25" i="40"/>
  <c r="M25" i="40"/>
  <c r="L25" i="40"/>
  <c r="K25" i="40"/>
  <c r="R24" i="40"/>
  <c r="V24" i="40"/>
  <c r="Q24" i="40"/>
  <c r="U24" i="40"/>
  <c r="P24" i="40"/>
  <c r="T24" i="40"/>
  <c r="S24" i="40"/>
  <c r="N24" i="40"/>
  <c r="M24" i="40"/>
  <c r="L24" i="40"/>
  <c r="K24" i="40"/>
  <c r="R23" i="40"/>
  <c r="V23" i="40"/>
  <c r="Q23" i="40"/>
  <c r="U23" i="40"/>
  <c r="P23" i="40"/>
  <c r="O23" i="40"/>
  <c r="N23" i="40"/>
  <c r="M23" i="40"/>
  <c r="L23" i="40"/>
  <c r="K23" i="40"/>
  <c r="R22" i="40"/>
  <c r="V22" i="40"/>
  <c r="Q22" i="40"/>
  <c r="U22" i="40"/>
  <c r="P22" i="40"/>
  <c r="T22" i="40"/>
  <c r="S22" i="40"/>
  <c r="N22" i="40"/>
  <c r="M22" i="40"/>
  <c r="L22" i="40"/>
  <c r="K22" i="40"/>
  <c r="R21" i="40"/>
  <c r="V21" i="40"/>
  <c r="Q21" i="40"/>
  <c r="U21" i="40"/>
  <c r="P21" i="40"/>
  <c r="N21" i="40"/>
  <c r="M21" i="40"/>
  <c r="L21" i="40"/>
  <c r="K21" i="40"/>
  <c r="R20" i="40"/>
  <c r="V20" i="40"/>
  <c r="Q20" i="40"/>
  <c r="U20" i="40"/>
  <c r="P20" i="40"/>
  <c r="N20" i="40"/>
  <c r="M20" i="40"/>
  <c r="L20" i="40"/>
  <c r="K20" i="40"/>
  <c r="R19" i="40"/>
  <c r="V19" i="40"/>
  <c r="Q19" i="40"/>
  <c r="U19" i="40"/>
  <c r="P19" i="40"/>
  <c r="O19" i="40"/>
  <c r="N19" i="40"/>
  <c r="M19" i="40"/>
  <c r="L19" i="40"/>
  <c r="K19" i="40"/>
  <c r="P18" i="40"/>
  <c r="T18" i="40"/>
  <c r="Q18" i="40"/>
  <c r="U18" i="40"/>
  <c r="R18" i="40"/>
  <c r="V18" i="40"/>
  <c r="S18" i="40"/>
  <c r="O18" i="40"/>
  <c r="N18" i="40"/>
  <c r="M18" i="40"/>
  <c r="L18" i="40"/>
  <c r="K18" i="40"/>
  <c r="R17" i="40"/>
  <c r="V17" i="40"/>
  <c r="Q17" i="40"/>
  <c r="U17" i="40"/>
  <c r="P17" i="40"/>
  <c r="T17" i="40"/>
  <c r="O17" i="40"/>
  <c r="N17" i="40"/>
  <c r="M17" i="40"/>
  <c r="L17" i="40"/>
  <c r="K17" i="40"/>
  <c r="P16" i="40"/>
  <c r="T16" i="40"/>
  <c r="R16" i="40"/>
  <c r="V16" i="40"/>
  <c r="Q16" i="40"/>
  <c r="U16" i="40"/>
  <c r="O16" i="40"/>
  <c r="N16" i="40"/>
  <c r="M16" i="40"/>
  <c r="L16" i="40"/>
  <c r="K16" i="40"/>
  <c r="R15" i="40"/>
  <c r="V15" i="40"/>
  <c r="Q15" i="40"/>
  <c r="U15" i="40"/>
  <c r="P15" i="40"/>
  <c r="T15" i="40"/>
  <c r="S15" i="40"/>
  <c r="O15" i="40"/>
  <c r="N15" i="40"/>
  <c r="M15" i="40"/>
  <c r="L15" i="40"/>
  <c r="K15" i="40"/>
  <c r="P14" i="40"/>
  <c r="T14" i="40"/>
  <c r="R14" i="40"/>
  <c r="V14" i="40"/>
  <c r="Q14" i="40"/>
  <c r="U14" i="40"/>
  <c r="O14" i="40"/>
  <c r="N14" i="40"/>
  <c r="M14" i="40"/>
  <c r="L14" i="40"/>
  <c r="R13" i="40"/>
  <c r="V13" i="40"/>
  <c r="P13" i="40"/>
  <c r="T13" i="40"/>
  <c r="Q13" i="40"/>
  <c r="U13" i="40"/>
  <c r="S13" i="40"/>
  <c r="N13" i="40"/>
  <c r="M13" i="40"/>
  <c r="L13" i="40"/>
  <c r="R12" i="40"/>
  <c r="V12" i="40"/>
  <c r="Q12" i="40"/>
  <c r="U12" i="40"/>
  <c r="P12" i="40"/>
  <c r="N12" i="40"/>
  <c r="M12" i="40"/>
  <c r="L12" i="40"/>
  <c r="R107" i="41"/>
  <c r="V107" i="41"/>
  <c r="Q107" i="41"/>
  <c r="U107" i="41"/>
  <c r="P107" i="41"/>
  <c r="T107" i="41"/>
  <c r="S107" i="41"/>
  <c r="N107" i="41"/>
  <c r="M107" i="41"/>
  <c r="L107" i="41"/>
  <c r="R106" i="41"/>
  <c r="V106" i="41"/>
  <c r="Q106" i="41"/>
  <c r="U106" i="41"/>
  <c r="P106" i="41"/>
  <c r="N106" i="41"/>
  <c r="M106" i="41"/>
  <c r="L106" i="41"/>
  <c r="K106" i="41"/>
  <c r="R105" i="41"/>
  <c r="Q105" i="41"/>
  <c r="U105" i="41"/>
  <c r="P105" i="41"/>
  <c r="T105" i="41"/>
  <c r="N105" i="41"/>
  <c r="M105" i="41"/>
  <c r="L105" i="41"/>
  <c r="Q104" i="41"/>
  <c r="U104" i="41"/>
  <c r="R104" i="41"/>
  <c r="V104" i="41"/>
  <c r="P104" i="41"/>
  <c r="N104" i="41"/>
  <c r="M104" i="41"/>
  <c r="L104" i="41"/>
  <c r="K104" i="41"/>
  <c r="Q103" i="41"/>
  <c r="U103" i="41"/>
  <c r="R103" i="41"/>
  <c r="V103" i="41"/>
  <c r="P103" i="41"/>
  <c r="T103" i="41"/>
  <c r="O103" i="41"/>
  <c r="N103" i="41"/>
  <c r="M103" i="41"/>
  <c r="L103" i="41"/>
  <c r="K103" i="41"/>
  <c r="R102" i="41"/>
  <c r="V102" i="41"/>
  <c r="Q102" i="41"/>
  <c r="U102" i="41"/>
  <c r="P102" i="41"/>
  <c r="T102" i="41"/>
  <c r="N102" i="41"/>
  <c r="M102" i="41"/>
  <c r="L102" i="41"/>
  <c r="K102" i="41"/>
  <c r="Q101" i="41"/>
  <c r="U101" i="41"/>
  <c r="P101" i="41"/>
  <c r="T101" i="41"/>
  <c r="R101" i="41"/>
  <c r="V101" i="41"/>
  <c r="O101" i="41"/>
  <c r="N101" i="41"/>
  <c r="M101" i="41"/>
  <c r="L101" i="41"/>
  <c r="K101" i="41"/>
  <c r="Q100" i="41"/>
  <c r="U100" i="41"/>
  <c r="P100" i="41"/>
  <c r="T100" i="41"/>
  <c r="R100" i="41"/>
  <c r="V100" i="41"/>
  <c r="S100" i="41"/>
  <c r="N100" i="41"/>
  <c r="L100" i="41"/>
  <c r="M100" i="41"/>
  <c r="K100" i="41"/>
  <c r="R99" i="41"/>
  <c r="V99" i="41"/>
  <c r="Q99" i="41"/>
  <c r="U99" i="41"/>
  <c r="P99" i="41"/>
  <c r="N99" i="41"/>
  <c r="M99" i="41"/>
  <c r="L99" i="41"/>
  <c r="P98" i="41"/>
  <c r="T98" i="41"/>
  <c r="R98" i="41"/>
  <c r="V98" i="41"/>
  <c r="Q98" i="41"/>
  <c r="U98" i="41"/>
  <c r="N98" i="41"/>
  <c r="M98" i="41"/>
  <c r="L98" i="41"/>
  <c r="K98" i="41"/>
  <c r="R97" i="41"/>
  <c r="V97" i="41"/>
  <c r="P97" i="41"/>
  <c r="T97" i="41"/>
  <c r="Q97" i="41"/>
  <c r="U97" i="41"/>
  <c r="O97" i="41"/>
  <c r="N97" i="41"/>
  <c r="M97" i="41"/>
  <c r="L97" i="41"/>
  <c r="R96" i="41"/>
  <c r="V96" i="41"/>
  <c r="Q96" i="41"/>
  <c r="U96" i="41"/>
  <c r="P96" i="41"/>
  <c r="T96" i="41"/>
  <c r="S96" i="41"/>
  <c r="N96" i="41"/>
  <c r="M96" i="41"/>
  <c r="L96" i="41"/>
  <c r="K96" i="41"/>
  <c r="P95" i="41"/>
  <c r="T95" i="41"/>
  <c r="R95" i="41"/>
  <c r="V95" i="41"/>
  <c r="Q95" i="41"/>
  <c r="U95" i="41"/>
  <c r="O95" i="41"/>
  <c r="N95" i="41"/>
  <c r="M95" i="41"/>
  <c r="L95" i="41"/>
  <c r="R94" i="41"/>
  <c r="V94" i="41"/>
  <c r="P94" i="41"/>
  <c r="T94" i="41"/>
  <c r="Q94" i="41"/>
  <c r="U94" i="41"/>
  <c r="S94" i="41"/>
  <c r="N94" i="41"/>
  <c r="M94" i="41"/>
  <c r="L94" i="41"/>
  <c r="R93" i="41"/>
  <c r="V93" i="41"/>
  <c r="Q93" i="41"/>
  <c r="U93" i="41"/>
  <c r="P93" i="41"/>
  <c r="N93" i="41"/>
  <c r="M93" i="41"/>
  <c r="L93" i="41"/>
  <c r="R92" i="41"/>
  <c r="V92" i="41"/>
  <c r="Q92" i="41"/>
  <c r="U92" i="41"/>
  <c r="P92" i="41"/>
  <c r="O92" i="41"/>
  <c r="N92" i="41"/>
  <c r="M92" i="41"/>
  <c r="L92" i="41"/>
  <c r="K92" i="41"/>
  <c r="R91" i="41"/>
  <c r="V91" i="41"/>
  <c r="Q91" i="41"/>
  <c r="U91" i="41"/>
  <c r="P91" i="41"/>
  <c r="T91" i="41"/>
  <c r="S91" i="41"/>
  <c r="N91" i="41"/>
  <c r="M91" i="41"/>
  <c r="L91" i="41"/>
  <c r="R90" i="41"/>
  <c r="V90" i="41"/>
  <c r="Q90" i="41"/>
  <c r="U90" i="41"/>
  <c r="P90" i="41"/>
  <c r="N90" i="41"/>
  <c r="M90" i="41"/>
  <c r="L90" i="41"/>
  <c r="K90" i="41"/>
  <c r="R89" i="41"/>
  <c r="Q89" i="41"/>
  <c r="U89" i="41"/>
  <c r="P89" i="41"/>
  <c r="T89" i="41"/>
  <c r="N89" i="41"/>
  <c r="M89" i="41"/>
  <c r="L89" i="41"/>
  <c r="Q88" i="41"/>
  <c r="U88" i="41"/>
  <c r="P88" i="41"/>
  <c r="T88" i="41"/>
  <c r="R88" i="41"/>
  <c r="V88" i="41"/>
  <c r="N88" i="41"/>
  <c r="M88" i="41"/>
  <c r="L88" i="41"/>
  <c r="K88" i="41"/>
  <c r="R87" i="41"/>
  <c r="V87" i="41"/>
  <c r="Q87" i="41"/>
  <c r="U87" i="41"/>
  <c r="P87" i="41"/>
  <c r="N87" i="41"/>
  <c r="M87" i="41"/>
  <c r="L87" i="41"/>
  <c r="K87" i="41"/>
  <c r="P86" i="41"/>
  <c r="T86" i="41"/>
  <c r="R86" i="41"/>
  <c r="V86" i="41"/>
  <c r="Q86" i="41"/>
  <c r="O86" i="41"/>
  <c r="N86" i="41"/>
  <c r="M86" i="41"/>
  <c r="L86" i="41"/>
  <c r="K86" i="41"/>
  <c r="R85" i="41"/>
  <c r="V85" i="41"/>
  <c r="Q85" i="41"/>
  <c r="U85" i="41"/>
  <c r="P85" i="41"/>
  <c r="N85" i="41"/>
  <c r="M85" i="41"/>
  <c r="L85" i="41"/>
  <c r="K85" i="41"/>
  <c r="P84" i="41"/>
  <c r="T84" i="41"/>
  <c r="R84" i="41"/>
  <c r="V84" i="41"/>
  <c r="Q84" i="41"/>
  <c r="O84" i="41"/>
  <c r="N84" i="41"/>
  <c r="M84" i="41"/>
  <c r="L84" i="41"/>
  <c r="K84" i="41"/>
  <c r="R83" i="41"/>
  <c r="V83" i="41"/>
  <c r="Q83" i="41"/>
  <c r="U83" i="41"/>
  <c r="P83" i="41"/>
  <c r="N83" i="41"/>
  <c r="M83" i="41"/>
  <c r="L83" i="41"/>
  <c r="K83" i="41"/>
  <c r="P82" i="41"/>
  <c r="T82" i="41"/>
  <c r="R82" i="41"/>
  <c r="V82" i="41"/>
  <c r="Q82" i="41"/>
  <c r="O82" i="41"/>
  <c r="N82" i="41"/>
  <c r="M82" i="41"/>
  <c r="L82" i="41"/>
  <c r="K82" i="41"/>
  <c r="R81" i="41"/>
  <c r="V81" i="41"/>
  <c r="Q81" i="41"/>
  <c r="U81" i="41"/>
  <c r="P81" i="41"/>
  <c r="N81" i="41"/>
  <c r="M81" i="41"/>
  <c r="L81" i="41"/>
  <c r="K81" i="41"/>
  <c r="P80" i="41"/>
  <c r="T80" i="41"/>
  <c r="R80" i="41"/>
  <c r="V80" i="41"/>
  <c r="Q80" i="41"/>
  <c r="O80" i="41"/>
  <c r="N80" i="41"/>
  <c r="M80" i="41"/>
  <c r="L80" i="41"/>
  <c r="K80" i="41"/>
  <c r="R79" i="41"/>
  <c r="V79" i="41"/>
  <c r="Q79" i="41"/>
  <c r="U79" i="41"/>
  <c r="P79" i="41"/>
  <c r="N79" i="41"/>
  <c r="M79" i="41"/>
  <c r="L79" i="41"/>
  <c r="K79" i="41"/>
  <c r="P78" i="41"/>
  <c r="T78" i="41"/>
  <c r="R78" i="41"/>
  <c r="V78" i="41"/>
  <c r="Q78" i="41"/>
  <c r="O78" i="41"/>
  <c r="N78" i="41"/>
  <c r="M78" i="41"/>
  <c r="L78" i="41"/>
  <c r="K78" i="41"/>
  <c r="R77" i="41"/>
  <c r="V77" i="41"/>
  <c r="Q77" i="41"/>
  <c r="U77" i="41"/>
  <c r="P77" i="41"/>
  <c r="N77" i="41"/>
  <c r="M77" i="41"/>
  <c r="L77" i="41"/>
  <c r="K77" i="41"/>
  <c r="P76" i="41"/>
  <c r="T76" i="41"/>
  <c r="R76" i="41"/>
  <c r="V76" i="41"/>
  <c r="Q76" i="41"/>
  <c r="O76" i="41"/>
  <c r="N76" i="41"/>
  <c r="M76" i="41"/>
  <c r="L76" i="41"/>
  <c r="K76" i="41"/>
  <c r="R75" i="41"/>
  <c r="V75" i="41"/>
  <c r="Q75" i="41"/>
  <c r="U75" i="41"/>
  <c r="P75" i="41"/>
  <c r="N75" i="41"/>
  <c r="M75" i="41"/>
  <c r="L75" i="41"/>
  <c r="K75" i="41"/>
  <c r="P74" i="41"/>
  <c r="T74" i="41"/>
  <c r="R74" i="41"/>
  <c r="V74" i="41"/>
  <c r="Q74" i="41"/>
  <c r="O74" i="41"/>
  <c r="N74" i="41"/>
  <c r="M74" i="41"/>
  <c r="L74" i="41"/>
  <c r="K74" i="41"/>
  <c r="R73" i="41"/>
  <c r="V73" i="41"/>
  <c r="Q73" i="41"/>
  <c r="U73" i="41"/>
  <c r="P73" i="41"/>
  <c r="N73" i="41"/>
  <c r="M73" i="41"/>
  <c r="L73" i="41"/>
  <c r="K73" i="41"/>
  <c r="P72" i="41"/>
  <c r="T72" i="41"/>
  <c r="R72" i="41"/>
  <c r="V72" i="41"/>
  <c r="Q72" i="41"/>
  <c r="N72" i="41"/>
  <c r="M72" i="41"/>
  <c r="L72" i="41"/>
  <c r="K72" i="41"/>
  <c r="R71" i="41"/>
  <c r="V71" i="41"/>
  <c r="Q71" i="41"/>
  <c r="U71" i="41"/>
  <c r="P71" i="41"/>
  <c r="N71" i="41"/>
  <c r="M71" i="41"/>
  <c r="L71" i="41"/>
  <c r="K71" i="41"/>
  <c r="P70" i="41"/>
  <c r="T70" i="41"/>
  <c r="R70" i="41"/>
  <c r="V70" i="41"/>
  <c r="Q70" i="41"/>
  <c r="N70" i="41"/>
  <c r="M70" i="41"/>
  <c r="L70" i="41"/>
  <c r="K70" i="41"/>
  <c r="R69" i="41"/>
  <c r="V69" i="41"/>
  <c r="Q69" i="41"/>
  <c r="U69" i="41"/>
  <c r="P69" i="41"/>
  <c r="N69" i="41"/>
  <c r="M69" i="41"/>
  <c r="L69" i="41"/>
  <c r="K69" i="41"/>
  <c r="P68" i="41"/>
  <c r="T68" i="41"/>
  <c r="R68" i="41"/>
  <c r="V68" i="41"/>
  <c r="Q68" i="41"/>
  <c r="N68" i="41"/>
  <c r="M68" i="41"/>
  <c r="L68" i="41"/>
  <c r="K68" i="41"/>
  <c r="R67" i="41"/>
  <c r="V67" i="41"/>
  <c r="Q67" i="41"/>
  <c r="U67" i="41"/>
  <c r="P67" i="41"/>
  <c r="N67" i="41"/>
  <c r="M67" i="41"/>
  <c r="L67" i="41"/>
  <c r="K67" i="41"/>
  <c r="P66" i="41"/>
  <c r="T66" i="41"/>
  <c r="R66" i="41"/>
  <c r="V66" i="41"/>
  <c r="Q66" i="41"/>
  <c r="N66" i="41"/>
  <c r="M66" i="41"/>
  <c r="L66" i="41"/>
  <c r="K66" i="41"/>
  <c r="R65" i="41"/>
  <c r="V65" i="41"/>
  <c r="Q65" i="41"/>
  <c r="U65" i="41"/>
  <c r="P65" i="41"/>
  <c r="N65" i="41"/>
  <c r="M65" i="41"/>
  <c r="L65" i="41"/>
  <c r="P64" i="41"/>
  <c r="T64" i="41"/>
  <c r="R64" i="41"/>
  <c r="V64" i="41"/>
  <c r="Q64" i="41"/>
  <c r="N64" i="41"/>
  <c r="M64" i="41"/>
  <c r="L64" i="41"/>
  <c r="K64" i="41"/>
  <c r="R63" i="41"/>
  <c r="V63" i="41"/>
  <c r="Q63" i="41"/>
  <c r="U63" i="41"/>
  <c r="P63" i="41"/>
  <c r="N63" i="41"/>
  <c r="M63" i="41"/>
  <c r="L63" i="41"/>
  <c r="P62" i="41"/>
  <c r="T62" i="41"/>
  <c r="R62" i="41"/>
  <c r="V62" i="41"/>
  <c r="Q62" i="41"/>
  <c r="N62" i="41"/>
  <c r="M62" i="41"/>
  <c r="L62" i="41"/>
  <c r="K62" i="41"/>
  <c r="R61" i="41"/>
  <c r="V61" i="41"/>
  <c r="Q61" i="41"/>
  <c r="U61" i="41"/>
  <c r="P61" i="41"/>
  <c r="N61" i="41"/>
  <c r="M61" i="41"/>
  <c r="L61" i="41"/>
  <c r="P60" i="41"/>
  <c r="T60" i="41"/>
  <c r="R60" i="41"/>
  <c r="V60" i="41"/>
  <c r="Q60" i="41"/>
  <c r="N60" i="41"/>
  <c r="M60" i="41"/>
  <c r="L60" i="41"/>
  <c r="K60" i="41"/>
  <c r="R59" i="41"/>
  <c r="V59" i="41"/>
  <c r="Q59" i="41"/>
  <c r="U59" i="41"/>
  <c r="P59" i="41"/>
  <c r="N59" i="41"/>
  <c r="M59" i="41"/>
  <c r="L59" i="41"/>
  <c r="K59" i="41"/>
  <c r="P58" i="41"/>
  <c r="T58" i="41"/>
  <c r="R58" i="41"/>
  <c r="V58" i="41"/>
  <c r="Q58" i="41"/>
  <c r="N58" i="41"/>
  <c r="M58" i="41"/>
  <c r="L58" i="41"/>
  <c r="K58" i="41"/>
  <c r="R57" i="41"/>
  <c r="V57" i="41"/>
  <c r="Q57" i="41"/>
  <c r="U57" i="41"/>
  <c r="P57" i="41"/>
  <c r="N57" i="41"/>
  <c r="M57" i="41"/>
  <c r="L57" i="41"/>
  <c r="P56" i="41"/>
  <c r="T56" i="41"/>
  <c r="R56" i="41"/>
  <c r="V56" i="41"/>
  <c r="Q56" i="41"/>
  <c r="N56" i="41"/>
  <c r="M56" i="41"/>
  <c r="L56" i="41"/>
  <c r="K56" i="41"/>
  <c r="R55" i="41"/>
  <c r="V55" i="41"/>
  <c r="Q55" i="41"/>
  <c r="U55" i="41"/>
  <c r="P55" i="41"/>
  <c r="N55" i="41"/>
  <c r="M55" i="41"/>
  <c r="L55" i="41"/>
  <c r="K55" i="41"/>
  <c r="P54" i="41"/>
  <c r="T54" i="41"/>
  <c r="R54" i="41"/>
  <c r="V54" i="41"/>
  <c r="Q54" i="41"/>
  <c r="N54" i="41"/>
  <c r="M54" i="41"/>
  <c r="L54" i="41"/>
  <c r="K54" i="41"/>
  <c r="R53" i="41"/>
  <c r="V53" i="41"/>
  <c r="Q53" i="41"/>
  <c r="U53" i="41"/>
  <c r="P53" i="41"/>
  <c r="N53" i="41"/>
  <c r="M53" i="41"/>
  <c r="L53" i="41"/>
  <c r="P52" i="41"/>
  <c r="T52" i="41"/>
  <c r="R52" i="41"/>
  <c r="V52" i="41"/>
  <c r="Q52" i="41"/>
  <c r="N52" i="41"/>
  <c r="M52" i="41"/>
  <c r="L52" i="41"/>
  <c r="K52" i="41"/>
  <c r="R51" i="41"/>
  <c r="V51" i="41"/>
  <c r="Q51" i="41"/>
  <c r="U51" i="41"/>
  <c r="P51" i="41"/>
  <c r="N51" i="41"/>
  <c r="M51" i="41"/>
  <c r="L51" i="41"/>
  <c r="P50" i="41"/>
  <c r="T50" i="41"/>
  <c r="R50" i="41"/>
  <c r="V50" i="41"/>
  <c r="Q50" i="41"/>
  <c r="N50" i="41"/>
  <c r="M50" i="41"/>
  <c r="L50" i="41"/>
  <c r="K50" i="41"/>
  <c r="R49" i="41"/>
  <c r="V49" i="41"/>
  <c r="Q49" i="41"/>
  <c r="U49" i="41"/>
  <c r="P49" i="41"/>
  <c r="T49" i="41"/>
  <c r="N49" i="41"/>
  <c r="M49" i="41"/>
  <c r="L49" i="41"/>
  <c r="K49" i="41"/>
  <c r="P48" i="41"/>
  <c r="T48" i="41"/>
  <c r="Q48" i="41"/>
  <c r="U48" i="41"/>
  <c r="R48" i="41"/>
  <c r="V48" i="41"/>
  <c r="S48" i="41"/>
  <c r="O48" i="41"/>
  <c r="N48" i="41"/>
  <c r="M48" i="41"/>
  <c r="L48" i="41"/>
  <c r="K48" i="41"/>
  <c r="R47" i="41"/>
  <c r="V47" i="41"/>
  <c r="Q47" i="41"/>
  <c r="U47" i="41"/>
  <c r="P47" i="41"/>
  <c r="N47" i="41"/>
  <c r="M47" i="41"/>
  <c r="L47" i="41"/>
  <c r="K47" i="41"/>
  <c r="P46" i="41"/>
  <c r="T46" i="41"/>
  <c r="R46" i="41"/>
  <c r="V46" i="41"/>
  <c r="Q46" i="41"/>
  <c r="U46" i="41"/>
  <c r="N46" i="41"/>
  <c r="M46" i="41"/>
  <c r="L46" i="41"/>
  <c r="K46" i="41"/>
  <c r="R45" i="41"/>
  <c r="V45" i="41"/>
  <c r="Q45" i="41"/>
  <c r="U45" i="41"/>
  <c r="P45" i="41"/>
  <c r="T45" i="41"/>
  <c r="O45" i="41"/>
  <c r="N45" i="41"/>
  <c r="M45" i="41"/>
  <c r="L45" i="41"/>
  <c r="K45" i="41"/>
  <c r="P44" i="41"/>
  <c r="T44" i="41"/>
  <c r="Q44" i="41"/>
  <c r="U44" i="41"/>
  <c r="R44" i="41"/>
  <c r="V44" i="41"/>
  <c r="S44" i="41"/>
  <c r="O44" i="41"/>
  <c r="N44" i="41"/>
  <c r="M44" i="41"/>
  <c r="L44" i="41"/>
  <c r="K44" i="41"/>
  <c r="R43" i="41"/>
  <c r="V43" i="41"/>
  <c r="Q43" i="41"/>
  <c r="U43" i="41"/>
  <c r="P43" i="41"/>
  <c r="T43" i="41"/>
  <c r="S43" i="41"/>
  <c r="O43" i="41"/>
  <c r="N43" i="41"/>
  <c r="L43" i="41"/>
  <c r="M43" i="41"/>
  <c r="K43" i="41"/>
  <c r="P42" i="41"/>
  <c r="T42" i="41"/>
  <c r="Q42" i="41"/>
  <c r="U42" i="41"/>
  <c r="R42" i="41"/>
  <c r="V42" i="41"/>
  <c r="S42" i="41"/>
  <c r="O42" i="41"/>
  <c r="N42" i="41"/>
  <c r="M42" i="41"/>
  <c r="L42" i="41"/>
  <c r="K42" i="41"/>
  <c r="Q41" i="41"/>
  <c r="U41" i="41"/>
  <c r="R41" i="41"/>
  <c r="V41" i="41"/>
  <c r="P41" i="41"/>
  <c r="N41" i="41"/>
  <c r="M41" i="41"/>
  <c r="L41" i="41"/>
  <c r="K41" i="41"/>
  <c r="R40" i="41"/>
  <c r="V40" i="41"/>
  <c r="P40" i="41"/>
  <c r="T40" i="41"/>
  <c r="Q40" i="41"/>
  <c r="U40" i="41"/>
  <c r="O40" i="41"/>
  <c r="N40" i="41"/>
  <c r="M40" i="41"/>
  <c r="L40" i="41"/>
  <c r="K40" i="41"/>
  <c r="Q39" i="41"/>
  <c r="U39" i="41"/>
  <c r="R39" i="41"/>
  <c r="V39" i="41"/>
  <c r="P39" i="41"/>
  <c r="N39" i="41"/>
  <c r="M39" i="41"/>
  <c r="L39" i="41"/>
  <c r="K39" i="41"/>
  <c r="R38" i="41"/>
  <c r="V38" i="41"/>
  <c r="P38" i="41"/>
  <c r="T38" i="41"/>
  <c r="Q38" i="41"/>
  <c r="U38" i="41"/>
  <c r="S38" i="41"/>
  <c r="O38" i="41"/>
  <c r="N38" i="41"/>
  <c r="M38" i="41"/>
  <c r="L38" i="41"/>
  <c r="K38" i="41"/>
  <c r="Q37" i="41"/>
  <c r="U37" i="41"/>
  <c r="R37" i="41"/>
  <c r="V37" i="41"/>
  <c r="P37" i="41"/>
  <c r="N37" i="41"/>
  <c r="M37" i="41"/>
  <c r="L37" i="41"/>
  <c r="K37" i="41"/>
  <c r="R36" i="41"/>
  <c r="V36" i="41"/>
  <c r="P36" i="41"/>
  <c r="T36" i="41"/>
  <c r="Q36" i="41"/>
  <c r="U36" i="41"/>
  <c r="S36" i="41"/>
  <c r="O36" i="41"/>
  <c r="N36" i="41"/>
  <c r="M36" i="41"/>
  <c r="L36" i="41"/>
  <c r="K36" i="41"/>
  <c r="Q35" i="41"/>
  <c r="U35" i="41"/>
  <c r="R35" i="41"/>
  <c r="V35" i="41"/>
  <c r="P35" i="41"/>
  <c r="N35" i="41"/>
  <c r="M35" i="41"/>
  <c r="L35" i="41"/>
  <c r="K35" i="41"/>
  <c r="R34" i="41"/>
  <c r="V34" i="41"/>
  <c r="P34" i="41"/>
  <c r="T34" i="41"/>
  <c r="Q34" i="41"/>
  <c r="U34" i="41"/>
  <c r="O34" i="41"/>
  <c r="N34" i="41"/>
  <c r="M34" i="41"/>
  <c r="L34" i="41"/>
  <c r="K34" i="41"/>
  <c r="Q33" i="41"/>
  <c r="U33" i="41"/>
  <c r="R33" i="41"/>
  <c r="V33" i="41"/>
  <c r="P33" i="41"/>
  <c r="N33" i="41"/>
  <c r="M33" i="41"/>
  <c r="L33" i="41"/>
  <c r="K33" i="41"/>
  <c r="R32" i="41"/>
  <c r="V32" i="41"/>
  <c r="P32" i="41"/>
  <c r="T32" i="41"/>
  <c r="Q32" i="41"/>
  <c r="U32" i="41"/>
  <c r="S32" i="41"/>
  <c r="O32" i="41"/>
  <c r="N32" i="41"/>
  <c r="M32" i="41"/>
  <c r="L32" i="41"/>
  <c r="K32" i="41"/>
  <c r="Q31" i="41"/>
  <c r="U31" i="41"/>
  <c r="R31" i="41"/>
  <c r="V31" i="41"/>
  <c r="P31" i="41"/>
  <c r="N31" i="41"/>
  <c r="M31" i="41"/>
  <c r="L31" i="41"/>
  <c r="K31" i="41"/>
  <c r="R30" i="41"/>
  <c r="V30" i="41"/>
  <c r="P30" i="41"/>
  <c r="T30" i="41"/>
  <c r="Q30" i="41"/>
  <c r="U30" i="41"/>
  <c r="O30" i="41"/>
  <c r="N30" i="41"/>
  <c r="M30" i="41"/>
  <c r="L30" i="41"/>
  <c r="K30" i="41"/>
  <c r="Q29" i="41"/>
  <c r="U29" i="41"/>
  <c r="R29" i="41"/>
  <c r="V29" i="41"/>
  <c r="P29" i="41"/>
  <c r="N29" i="41"/>
  <c r="M29" i="41"/>
  <c r="L29" i="41"/>
  <c r="K29" i="41"/>
  <c r="R28" i="41"/>
  <c r="V28" i="41"/>
  <c r="P28" i="41"/>
  <c r="T28" i="41"/>
  <c r="Q28" i="41"/>
  <c r="U28" i="41"/>
  <c r="O28" i="41"/>
  <c r="N28" i="41"/>
  <c r="M28" i="41"/>
  <c r="L28" i="41"/>
  <c r="K28" i="41"/>
  <c r="Q27" i="41"/>
  <c r="U27" i="41"/>
  <c r="R27" i="41"/>
  <c r="V27" i="41"/>
  <c r="P27" i="41"/>
  <c r="N27" i="41"/>
  <c r="M27" i="41"/>
  <c r="L27" i="41"/>
  <c r="K27" i="41"/>
  <c r="R26" i="41"/>
  <c r="V26" i="41"/>
  <c r="P26" i="41"/>
  <c r="T26" i="41"/>
  <c r="Q26" i="41"/>
  <c r="U26" i="41"/>
  <c r="S26" i="41"/>
  <c r="O26" i="41"/>
  <c r="N26" i="41"/>
  <c r="M26" i="41"/>
  <c r="L26" i="41"/>
  <c r="K26" i="41"/>
  <c r="Q25" i="41"/>
  <c r="U25" i="41"/>
  <c r="R25" i="41"/>
  <c r="V25" i="41"/>
  <c r="P25" i="41"/>
  <c r="N25" i="41"/>
  <c r="M25" i="41"/>
  <c r="L25" i="41"/>
  <c r="K25" i="41"/>
  <c r="R24" i="41"/>
  <c r="V24" i="41"/>
  <c r="P24" i="41"/>
  <c r="T24" i="41"/>
  <c r="Q24" i="41"/>
  <c r="U24" i="41"/>
  <c r="O24" i="41"/>
  <c r="N24" i="41"/>
  <c r="M24" i="41"/>
  <c r="L24" i="41"/>
  <c r="K24" i="41"/>
  <c r="Q23" i="41"/>
  <c r="U23" i="41"/>
  <c r="R23" i="41"/>
  <c r="V23" i="41"/>
  <c r="P23" i="41"/>
  <c r="N23" i="41"/>
  <c r="M23" i="41"/>
  <c r="L23" i="41"/>
  <c r="K23" i="41"/>
  <c r="R22" i="41"/>
  <c r="V22" i="41"/>
  <c r="P22" i="41"/>
  <c r="T22" i="41"/>
  <c r="Q22" i="41"/>
  <c r="U22" i="41"/>
  <c r="S22" i="41"/>
  <c r="O22" i="41"/>
  <c r="N22" i="41"/>
  <c r="M22" i="41"/>
  <c r="L22" i="41"/>
  <c r="K22" i="41"/>
  <c r="Q21" i="41"/>
  <c r="U21" i="41"/>
  <c r="R21" i="41"/>
  <c r="V21" i="41"/>
  <c r="P21" i="41"/>
  <c r="N21" i="41"/>
  <c r="M21" i="41"/>
  <c r="L21" i="41"/>
  <c r="K21" i="41"/>
  <c r="R20" i="41"/>
  <c r="V20" i="41"/>
  <c r="P20" i="41"/>
  <c r="T20" i="41"/>
  <c r="Q20" i="41"/>
  <c r="U20" i="41"/>
  <c r="S20" i="41"/>
  <c r="O20" i="41"/>
  <c r="N20" i="41"/>
  <c r="M20" i="41"/>
  <c r="L20" i="41"/>
  <c r="K20" i="41"/>
  <c r="Q19" i="41"/>
  <c r="U19" i="41"/>
  <c r="R19" i="41"/>
  <c r="V19" i="41"/>
  <c r="P19" i="41"/>
  <c r="N19" i="41"/>
  <c r="M19" i="41"/>
  <c r="L19" i="41"/>
  <c r="K19" i="41"/>
  <c r="R18" i="41"/>
  <c r="V18" i="41"/>
  <c r="P18" i="41"/>
  <c r="T18" i="41"/>
  <c r="Q18" i="41"/>
  <c r="U18" i="41"/>
  <c r="O18" i="41"/>
  <c r="N18" i="41"/>
  <c r="M18" i="41"/>
  <c r="L18" i="41"/>
  <c r="K18" i="41"/>
  <c r="Q17" i="41"/>
  <c r="U17" i="41"/>
  <c r="R17" i="41"/>
  <c r="V17" i="41"/>
  <c r="P17" i="41"/>
  <c r="N17" i="41"/>
  <c r="M17" i="41"/>
  <c r="L17" i="41"/>
  <c r="K17" i="41"/>
  <c r="R16" i="41"/>
  <c r="V16" i="41"/>
  <c r="P16" i="41"/>
  <c r="T16" i="41"/>
  <c r="Q16" i="41"/>
  <c r="U16" i="41"/>
  <c r="S16" i="41"/>
  <c r="O16" i="41"/>
  <c r="N16" i="41"/>
  <c r="M16" i="41"/>
  <c r="L16" i="41"/>
  <c r="K16" i="41"/>
  <c r="Q15" i="41"/>
  <c r="U15" i="41"/>
  <c r="R15" i="41"/>
  <c r="V15" i="41"/>
  <c r="P15" i="41"/>
  <c r="N15" i="41"/>
  <c r="M15" i="41"/>
  <c r="L15" i="41"/>
  <c r="K15" i="41"/>
  <c r="R14" i="41"/>
  <c r="V14" i="41"/>
  <c r="P14" i="41"/>
  <c r="T14" i="41"/>
  <c r="Q14" i="41"/>
  <c r="U14" i="41"/>
  <c r="O14" i="41"/>
  <c r="N14" i="41"/>
  <c r="M14" i="41"/>
  <c r="L14" i="41"/>
  <c r="Q13" i="41"/>
  <c r="U13" i="41"/>
  <c r="R13" i="41"/>
  <c r="V13" i="41"/>
  <c r="P13" i="41"/>
  <c r="N13" i="41"/>
  <c r="M13" i="41"/>
  <c r="L13" i="41"/>
  <c r="K13" i="41"/>
  <c r="R12" i="41"/>
  <c r="V12" i="41"/>
  <c r="P12" i="41"/>
  <c r="T12" i="41"/>
  <c r="Q12" i="41"/>
  <c r="U12" i="41"/>
  <c r="O12" i="41"/>
  <c r="N12" i="41"/>
  <c r="M12" i="41"/>
  <c r="L12" i="41"/>
  <c r="AC11" i="41"/>
  <c r="R107" i="42"/>
  <c r="V107" i="42"/>
  <c r="P107" i="42"/>
  <c r="T107" i="42"/>
  <c r="Q107" i="42"/>
  <c r="U107" i="42"/>
  <c r="S107" i="42"/>
  <c r="O107" i="42"/>
  <c r="N107" i="42"/>
  <c r="M107" i="42"/>
  <c r="L107" i="42"/>
  <c r="K107" i="42"/>
  <c r="Q106" i="42"/>
  <c r="U106" i="42"/>
  <c r="R106" i="42"/>
  <c r="V106" i="42"/>
  <c r="P106" i="42"/>
  <c r="N106" i="42"/>
  <c r="M106" i="42"/>
  <c r="L106" i="42"/>
  <c r="K106" i="42"/>
  <c r="R105" i="42"/>
  <c r="V105" i="42"/>
  <c r="P105" i="42"/>
  <c r="T105" i="42"/>
  <c r="Q105" i="42"/>
  <c r="U105" i="42"/>
  <c r="O105" i="42"/>
  <c r="N105" i="42"/>
  <c r="M105" i="42"/>
  <c r="L105" i="42"/>
  <c r="Q104" i="42"/>
  <c r="U104" i="42"/>
  <c r="R104" i="42"/>
  <c r="V104" i="42"/>
  <c r="P104" i="42"/>
  <c r="N104" i="42"/>
  <c r="M104" i="42"/>
  <c r="L104" i="42"/>
  <c r="K104" i="42"/>
  <c r="R103" i="42"/>
  <c r="V103" i="42"/>
  <c r="P103" i="42"/>
  <c r="T103" i="42"/>
  <c r="Q103" i="42"/>
  <c r="U103" i="42"/>
  <c r="O103" i="42"/>
  <c r="N103" i="42"/>
  <c r="M103" i="42"/>
  <c r="L103" i="42"/>
  <c r="K103" i="42"/>
  <c r="Q102" i="42"/>
  <c r="U102" i="42"/>
  <c r="R102" i="42"/>
  <c r="V102" i="42"/>
  <c r="P102" i="42"/>
  <c r="N102" i="42"/>
  <c r="M102" i="42"/>
  <c r="L102" i="42"/>
  <c r="K102" i="42"/>
  <c r="R101" i="42"/>
  <c r="V101" i="42"/>
  <c r="P101" i="42"/>
  <c r="T101" i="42"/>
  <c r="Q101" i="42"/>
  <c r="U101" i="42"/>
  <c r="S101" i="42"/>
  <c r="O101" i="42"/>
  <c r="N101" i="42"/>
  <c r="M101" i="42"/>
  <c r="L101" i="42"/>
  <c r="K101" i="42"/>
  <c r="Q100" i="42"/>
  <c r="U100" i="42"/>
  <c r="R100" i="42"/>
  <c r="V100" i="42"/>
  <c r="P100" i="42"/>
  <c r="N100" i="42"/>
  <c r="M100" i="42"/>
  <c r="L100" i="42"/>
  <c r="R99" i="42"/>
  <c r="V99" i="42"/>
  <c r="P99" i="42"/>
  <c r="T99" i="42"/>
  <c r="Q99" i="42"/>
  <c r="U99" i="42"/>
  <c r="N99" i="42"/>
  <c r="M99" i="42"/>
  <c r="L99" i="42"/>
  <c r="Q98" i="42"/>
  <c r="U98" i="42"/>
  <c r="R98" i="42"/>
  <c r="V98" i="42"/>
  <c r="P98" i="42"/>
  <c r="N98" i="42"/>
  <c r="M98" i="42"/>
  <c r="L98" i="42"/>
  <c r="R97" i="42"/>
  <c r="V97" i="42"/>
  <c r="P97" i="42"/>
  <c r="T97" i="42"/>
  <c r="Q97" i="42"/>
  <c r="U97" i="42"/>
  <c r="S97" i="42"/>
  <c r="O97" i="42"/>
  <c r="N97" i="42"/>
  <c r="M97" i="42"/>
  <c r="L97" i="42"/>
  <c r="K97" i="42"/>
  <c r="Q96" i="42"/>
  <c r="U96" i="42"/>
  <c r="R96" i="42"/>
  <c r="V96" i="42"/>
  <c r="P96" i="42"/>
  <c r="N96" i="42"/>
  <c r="M96" i="42"/>
  <c r="L96" i="42"/>
  <c r="K96" i="42"/>
  <c r="R95" i="42"/>
  <c r="V95" i="42"/>
  <c r="P95" i="42"/>
  <c r="T95" i="42"/>
  <c r="Q95" i="42"/>
  <c r="U95" i="42"/>
  <c r="O95" i="42"/>
  <c r="N95" i="42"/>
  <c r="M95" i="42"/>
  <c r="L95" i="42"/>
  <c r="Q94" i="42"/>
  <c r="U94" i="42"/>
  <c r="R94" i="42"/>
  <c r="V94" i="42"/>
  <c r="P94" i="42"/>
  <c r="N94" i="42"/>
  <c r="M94" i="42"/>
  <c r="L94" i="42"/>
  <c r="R93" i="42"/>
  <c r="V93" i="42"/>
  <c r="P93" i="42"/>
  <c r="T93" i="42"/>
  <c r="Q93" i="42"/>
  <c r="U93" i="42"/>
  <c r="N93" i="42"/>
  <c r="L93" i="42"/>
  <c r="M93" i="42"/>
  <c r="K93" i="42"/>
  <c r="Q92" i="42"/>
  <c r="U92" i="42"/>
  <c r="R92" i="42"/>
  <c r="V92" i="42"/>
  <c r="P92" i="42"/>
  <c r="T92" i="42"/>
  <c r="N92" i="42"/>
  <c r="M92" i="42"/>
  <c r="L92" i="42"/>
  <c r="P91" i="42"/>
  <c r="T91" i="42"/>
  <c r="Q91" i="42"/>
  <c r="U91" i="42"/>
  <c r="R91" i="42"/>
  <c r="V91" i="42"/>
  <c r="S91" i="42"/>
  <c r="N91" i="42"/>
  <c r="M91" i="42"/>
  <c r="L91" i="42"/>
  <c r="K91" i="42"/>
  <c r="Q90" i="42"/>
  <c r="U90" i="42"/>
  <c r="R90" i="42"/>
  <c r="V90" i="42"/>
  <c r="P90" i="42"/>
  <c r="T90" i="42"/>
  <c r="N90" i="42"/>
  <c r="M90" i="42"/>
  <c r="Y90" i="42"/>
  <c r="L90" i="42"/>
  <c r="R89" i="42"/>
  <c r="V89" i="42"/>
  <c r="P89" i="42"/>
  <c r="T89" i="42"/>
  <c r="Q89" i="42"/>
  <c r="U89" i="42"/>
  <c r="S89" i="42"/>
  <c r="N89" i="42"/>
  <c r="M89" i="42"/>
  <c r="L89" i="42"/>
  <c r="K89" i="42"/>
  <c r="Q88" i="42"/>
  <c r="U88" i="42"/>
  <c r="R88" i="42"/>
  <c r="V88" i="42"/>
  <c r="P88" i="42"/>
  <c r="N88" i="42"/>
  <c r="M88" i="42"/>
  <c r="L88" i="42"/>
  <c r="P87" i="42"/>
  <c r="T87" i="42"/>
  <c r="R87" i="42"/>
  <c r="V87" i="42"/>
  <c r="Q87" i="42"/>
  <c r="U87" i="42"/>
  <c r="N87" i="42"/>
  <c r="M87" i="42"/>
  <c r="L87" i="42"/>
  <c r="K87" i="42"/>
  <c r="Q86" i="42"/>
  <c r="U86" i="42"/>
  <c r="AC86" i="42"/>
  <c r="R86" i="42"/>
  <c r="V86" i="42"/>
  <c r="P86" i="42"/>
  <c r="T86" i="42"/>
  <c r="N86" i="42"/>
  <c r="M86" i="42"/>
  <c r="L86" i="42"/>
  <c r="R85" i="42"/>
  <c r="V85" i="42"/>
  <c r="P85" i="42"/>
  <c r="T85" i="42"/>
  <c r="Q85" i="42"/>
  <c r="U85" i="42"/>
  <c r="S85" i="42"/>
  <c r="N85" i="42"/>
  <c r="M85" i="42"/>
  <c r="L85" i="42"/>
  <c r="K85" i="42"/>
  <c r="R84" i="42"/>
  <c r="V84" i="42"/>
  <c r="Q84" i="42"/>
  <c r="U84" i="42"/>
  <c r="P84" i="42"/>
  <c r="T84" i="42"/>
  <c r="N84" i="42"/>
  <c r="M84" i="42"/>
  <c r="L84" i="42"/>
  <c r="R83" i="42"/>
  <c r="V83" i="42"/>
  <c r="P83" i="42"/>
  <c r="T83" i="42"/>
  <c r="Q83" i="42"/>
  <c r="U83" i="42"/>
  <c r="S83" i="42"/>
  <c r="O83" i="42"/>
  <c r="N83" i="42"/>
  <c r="M83" i="42"/>
  <c r="L83" i="42"/>
  <c r="K83" i="42"/>
  <c r="R82" i="42"/>
  <c r="V82" i="42"/>
  <c r="Q82" i="42"/>
  <c r="U82" i="42"/>
  <c r="P82" i="42"/>
  <c r="T82" i="42"/>
  <c r="O82" i="42"/>
  <c r="N82" i="42"/>
  <c r="M82" i="42"/>
  <c r="L82" i="42"/>
  <c r="P81" i="42"/>
  <c r="T81" i="42"/>
  <c r="Q81" i="42"/>
  <c r="U81" i="42"/>
  <c r="R81" i="42"/>
  <c r="V81" i="42"/>
  <c r="S81" i="42"/>
  <c r="O81" i="42"/>
  <c r="N81" i="42"/>
  <c r="M81" i="42"/>
  <c r="L81" i="42"/>
  <c r="K81" i="42"/>
  <c r="R80" i="42"/>
  <c r="V80" i="42"/>
  <c r="Q80" i="42"/>
  <c r="U80" i="42"/>
  <c r="P80" i="42"/>
  <c r="O80" i="42"/>
  <c r="T80" i="42"/>
  <c r="N80" i="42"/>
  <c r="M80" i="42"/>
  <c r="L80" i="42"/>
  <c r="K80" i="42"/>
  <c r="R79" i="42"/>
  <c r="V79" i="42"/>
  <c r="P79" i="42"/>
  <c r="T79" i="42"/>
  <c r="Q79" i="42"/>
  <c r="U79" i="42"/>
  <c r="S79" i="42"/>
  <c r="N79" i="42"/>
  <c r="M79" i="42"/>
  <c r="L79" i="42"/>
  <c r="K79" i="42"/>
  <c r="R78" i="42"/>
  <c r="V78" i="42"/>
  <c r="Q78" i="42"/>
  <c r="U78" i="42"/>
  <c r="P78" i="42"/>
  <c r="T78" i="42"/>
  <c r="O78" i="42"/>
  <c r="N78" i="42"/>
  <c r="M78" i="42"/>
  <c r="L78" i="42"/>
  <c r="R77" i="42"/>
  <c r="V77" i="42"/>
  <c r="P77" i="42"/>
  <c r="T77" i="42"/>
  <c r="Q77" i="42"/>
  <c r="U77" i="42"/>
  <c r="S77" i="42"/>
  <c r="N77" i="42"/>
  <c r="L77" i="42"/>
  <c r="M77" i="42"/>
  <c r="K77" i="42"/>
  <c r="Q76" i="42"/>
  <c r="U76" i="42"/>
  <c r="R76" i="42"/>
  <c r="V76" i="42"/>
  <c r="P76" i="42"/>
  <c r="T76" i="42"/>
  <c r="N76" i="42"/>
  <c r="M76" i="42"/>
  <c r="L76" i="42"/>
  <c r="P75" i="42"/>
  <c r="T75" i="42"/>
  <c r="Q75" i="42"/>
  <c r="U75" i="42"/>
  <c r="R75" i="42"/>
  <c r="V75" i="42"/>
  <c r="S75" i="42"/>
  <c r="N75" i="42"/>
  <c r="M75" i="42"/>
  <c r="L75" i="42"/>
  <c r="K75" i="42"/>
  <c r="Q74" i="42"/>
  <c r="U74" i="42"/>
  <c r="R74" i="42"/>
  <c r="V74" i="42"/>
  <c r="P74" i="42"/>
  <c r="T74" i="42"/>
  <c r="N74" i="42"/>
  <c r="M74" i="42"/>
  <c r="L74" i="42"/>
  <c r="R73" i="42"/>
  <c r="V73" i="42"/>
  <c r="P73" i="42"/>
  <c r="T73" i="42"/>
  <c r="Q73" i="42"/>
  <c r="U73" i="42"/>
  <c r="S73" i="42"/>
  <c r="N73" i="42"/>
  <c r="M73" i="42"/>
  <c r="L73" i="42"/>
  <c r="K73" i="42"/>
  <c r="R72" i="42"/>
  <c r="V72" i="42"/>
  <c r="Q72" i="42"/>
  <c r="U72" i="42"/>
  <c r="P72" i="42"/>
  <c r="T72" i="42"/>
  <c r="S72" i="42"/>
  <c r="O72" i="42"/>
  <c r="N72" i="42"/>
  <c r="M72" i="42"/>
  <c r="L72" i="42"/>
  <c r="P71" i="42"/>
  <c r="T71" i="42"/>
  <c r="Q71" i="42"/>
  <c r="U71" i="42"/>
  <c r="R71" i="42"/>
  <c r="V71" i="42"/>
  <c r="S71" i="42"/>
  <c r="N71" i="42"/>
  <c r="M71" i="42"/>
  <c r="L71" i="42"/>
  <c r="K71" i="42"/>
  <c r="R70" i="42"/>
  <c r="V70" i="42"/>
  <c r="Q70" i="42"/>
  <c r="U70" i="42"/>
  <c r="P70" i="42"/>
  <c r="T70" i="42"/>
  <c r="O70" i="42"/>
  <c r="N70" i="42"/>
  <c r="M70" i="42"/>
  <c r="L70" i="42"/>
  <c r="R69" i="42"/>
  <c r="V69" i="42"/>
  <c r="Q69" i="42"/>
  <c r="U69" i="42"/>
  <c r="P69" i="42"/>
  <c r="N69" i="42"/>
  <c r="M69" i="42"/>
  <c r="L69" i="42"/>
  <c r="K69" i="42"/>
  <c r="R68" i="42"/>
  <c r="V68" i="42"/>
  <c r="Q68" i="42"/>
  <c r="U68" i="42"/>
  <c r="P68" i="42"/>
  <c r="N68" i="42"/>
  <c r="M68" i="42"/>
  <c r="L68" i="42"/>
  <c r="Q67" i="42"/>
  <c r="U67" i="42"/>
  <c r="R67" i="42"/>
  <c r="V67" i="42"/>
  <c r="AD67" i="42"/>
  <c r="P67" i="42"/>
  <c r="N67" i="42"/>
  <c r="M67" i="42"/>
  <c r="L67" i="42"/>
  <c r="K67" i="42"/>
  <c r="R66" i="42"/>
  <c r="V66" i="42"/>
  <c r="Q66" i="42"/>
  <c r="U66" i="42"/>
  <c r="P66" i="42"/>
  <c r="T66" i="42"/>
  <c r="O66" i="42"/>
  <c r="N66" i="42"/>
  <c r="M66" i="42"/>
  <c r="L66" i="42"/>
  <c r="Q65" i="42"/>
  <c r="U65" i="42"/>
  <c r="R65" i="42"/>
  <c r="V65" i="42"/>
  <c r="P65" i="42"/>
  <c r="T65" i="42"/>
  <c r="N65" i="42"/>
  <c r="M65" i="42"/>
  <c r="L65" i="42"/>
  <c r="K65" i="42"/>
  <c r="Q64" i="42"/>
  <c r="U64" i="42"/>
  <c r="P64" i="42"/>
  <c r="T64" i="42"/>
  <c r="R64" i="42"/>
  <c r="V64" i="42"/>
  <c r="O64" i="42"/>
  <c r="N64" i="42"/>
  <c r="M64" i="42"/>
  <c r="L64" i="42"/>
  <c r="K64" i="42"/>
  <c r="Q63" i="42"/>
  <c r="U63" i="42"/>
  <c r="P63" i="42"/>
  <c r="T63" i="42"/>
  <c r="R63" i="42"/>
  <c r="V63" i="42"/>
  <c r="S63" i="42"/>
  <c r="N63" i="42"/>
  <c r="M63" i="42"/>
  <c r="L63" i="42"/>
  <c r="K63" i="42"/>
  <c r="R62" i="42"/>
  <c r="V62" i="42"/>
  <c r="Q62" i="42"/>
  <c r="P62" i="42"/>
  <c r="T62" i="42"/>
  <c r="N62" i="42"/>
  <c r="M62" i="42"/>
  <c r="L62" i="42"/>
  <c r="P61" i="42"/>
  <c r="T61" i="42"/>
  <c r="R61" i="42"/>
  <c r="V61" i="42"/>
  <c r="Q61" i="42"/>
  <c r="U61" i="42"/>
  <c r="AC61" i="42"/>
  <c r="N61" i="42"/>
  <c r="M61" i="42"/>
  <c r="L61" i="42"/>
  <c r="K61" i="42"/>
  <c r="R60" i="42"/>
  <c r="V60" i="42"/>
  <c r="Q60" i="42"/>
  <c r="U60" i="42"/>
  <c r="P60" i="42"/>
  <c r="T60" i="42"/>
  <c r="O60" i="42"/>
  <c r="N60" i="42"/>
  <c r="M60" i="42"/>
  <c r="L60" i="42"/>
  <c r="R59" i="42"/>
  <c r="V59" i="42"/>
  <c r="P59" i="42"/>
  <c r="T59" i="42"/>
  <c r="Q59" i="42"/>
  <c r="U59" i="42"/>
  <c r="S59" i="42"/>
  <c r="N59" i="42"/>
  <c r="M59" i="42"/>
  <c r="L59" i="42"/>
  <c r="K59" i="42"/>
  <c r="P58" i="42"/>
  <c r="T58" i="42"/>
  <c r="R58" i="42"/>
  <c r="V58" i="42"/>
  <c r="AD58" i="42"/>
  <c r="Q58" i="42"/>
  <c r="U58" i="42"/>
  <c r="O58" i="42"/>
  <c r="N58" i="42"/>
  <c r="M58" i="42"/>
  <c r="L58" i="42"/>
  <c r="R57" i="42"/>
  <c r="V57" i="42"/>
  <c r="P57" i="42"/>
  <c r="T57" i="42"/>
  <c r="Q57" i="42"/>
  <c r="U57" i="42"/>
  <c r="N57" i="42"/>
  <c r="M57" i="42"/>
  <c r="L57" i="42"/>
  <c r="K57" i="42"/>
  <c r="R56" i="42"/>
  <c r="V56" i="42"/>
  <c r="Q56" i="42"/>
  <c r="U56" i="42"/>
  <c r="P56" i="42"/>
  <c r="N56" i="42"/>
  <c r="M56" i="42"/>
  <c r="L56" i="42"/>
  <c r="R55" i="42"/>
  <c r="V55" i="42"/>
  <c r="Q55" i="42"/>
  <c r="U55" i="42"/>
  <c r="P55" i="42"/>
  <c r="T55" i="42"/>
  <c r="S55" i="42"/>
  <c r="N55" i="42"/>
  <c r="M55" i="42"/>
  <c r="L55" i="42"/>
  <c r="K55" i="42"/>
  <c r="R54" i="42"/>
  <c r="V54" i="42"/>
  <c r="Q54" i="42"/>
  <c r="U54" i="42"/>
  <c r="P54" i="42"/>
  <c r="T54" i="42"/>
  <c r="O54" i="42"/>
  <c r="N54" i="42"/>
  <c r="M54" i="42"/>
  <c r="L54" i="42"/>
  <c r="R53" i="42"/>
  <c r="V53" i="42"/>
  <c r="Q53" i="42"/>
  <c r="U53" i="42"/>
  <c r="P53" i="42"/>
  <c r="N53" i="42"/>
  <c r="M53" i="42"/>
  <c r="L53" i="42"/>
  <c r="K53" i="42"/>
  <c r="R52" i="42"/>
  <c r="V52" i="42"/>
  <c r="Q52" i="42"/>
  <c r="U52" i="42"/>
  <c r="P52" i="42"/>
  <c r="O52" i="42"/>
  <c r="N52" i="42"/>
  <c r="M52" i="42"/>
  <c r="L52" i="42"/>
  <c r="Q51" i="42"/>
  <c r="U51" i="42"/>
  <c r="R51" i="42"/>
  <c r="V51" i="42"/>
  <c r="P51" i="42"/>
  <c r="N51" i="42"/>
  <c r="M51" i="42"/>
  <c r="L51" i="42"/>
  <c r="K51" i="42"/>
  <c r="R50" i="42"/>
  <c r="V50" i="42"/>
  <c r="Q50" i="42"/>
  <c r="U50" i="42"/>
  <c r="P50" i="42"/>
  <c r="T50" i="42"/>
  <c r="O50" i="42"/>
  <c r="N50" i="42"/>
  <c r="M50" i="42"/>
  <c r="L50" i="42"/>
  <c r="Q49" i="42"/>
  <c r="U49" i="42"/>
  <c r="R49" i="42"/>
  <c r="V49" i="42"/>
  <c r="P49" i="42"/>
  <c r="T49" i="42"/>
  <c r="S49" i="42"/>
  <c r="N49" i="42"/>
  <c r="M49" i="42"/>
  <c r="L49" i="42"/>
  <c r="K49" i="42"/>
  <c r="Q48" i="42"/>
  <c r="U48" i="42"/>
  <c r="P48" i="42"/>
  <c r="T48" i="42"/>
  <c r="R48" i="42"/>
  <c r="V48" i="42"/>
  <c r="O48" i="42"/>
  <c r="N48" i="42"/>
  <c r="M48" i="42"/>
  <c r="L48" i="42"/>
  <c r="K48" i="42"/>
  <c r="Q47" i="42"/>
  <c r="U47" i="42"/>
  <c r="P47" i="42"/>
  <c r="T47" i="42"/>
  <c r="R47" i="42"/>
  <c r="V47" i="42"/>
  <c r="S47" i="42"/>
  <c r="N47" i="42"/>
  <c r="M47" i="42"/>
  <c r="L47" i="42"/>
  <c r="R46" i="42"/>
  <c r="V46" i="42"/>
  <c r="Q46" i="42"/>
  <c r="P46" i="42"/>
  <c r="T46" i="42"/>
  <c r="N46" i="42"/>
  <c r="M46" i="42"/>
  <c r="L46" i="42"/>
  <c r="P45" i="42"/>
  <c r="T45" i="42"/>
  <c r="R45" i="42"/>
  <c r="V45" i="42"/>
  <c r="Q45" i="42"/>
  <c r="U45" i="42"/>
  <c r="N45" i="42"/>
  <c r="M45" i="42"/>
  <c r="L45" i="42"/>
  <c r="K45" i="42"/>
  <c r="R44" i="42"/>
  <c r="V44" i="42"/>
  <c r="Q44" i="42"/>
  <c r="U44" i="42"/>
  <c r="P44" i="42"/>
  <c r="T44" i="42"/>
  <c r="O44" i="42"/>
  <c r="N44" i="42"/>
  <c r="M44" i="42"/>
  <c r="L44" i="42"/>
  <c r="R43" i="42"/>
  <c r="V43" i="42"/>
  <c r="P43" i="42"/>
  <c r="T43" i="42"/>
  <c r="Q43" i="42"/>
  <c r="U43" i="42"/>
  <c r="N43" i="42"/>
  <c r="M43" i="42"/>
  <c r="L43" i="42"/>
  <c r="K43" i="42"/>
  <c r="P42" i="42"/>
  <c r="T42" i="42"/>
  <c r="R42" i="42"/>
  <c r="V42" i="42"/>
  <c r="Q42" i="42"/>
  <c r="U42" i="42"/>
  <c r="O42" i="42"/>
  <c r="N42" i="42"/>
  <c r="M42" i="42"/>
  <c r="L42" i="42"/>
  <c r="R41" i="42"/>
  <c r="V41" i="42"/>
  <c r="P41" i="42"/>
  <c r="T41" i="42"/>
  <c r="Q41" i="42"/>
  <c r="U41" i="42"/>
  <c r="N41" i="42"/>
  <c r="M41" i="42"/>
  <c r="L41" i="42"/>
  <c r="K41" i="42"/>
  <c r="R40" i="42"/>
  <c r="V40" i="42"/>
  <c r="Q40" i="42"/>
  <c r="U40" i="42"/>
  <c r="P40" i="42"/>
  <c r="N40" i="42"/>
  <c r="M40" i="42"/>
  <c r="L40" i="42"/>
  <c r="R39" i="42"/>
  <c r="V39" i="42"/>
  <c r="Q39" i="42"/>
  <c r="U39" i="42"/>
  <c r="P39" i="42"/>
  <c r="T39" i="42"/>
  <c r="S39" i="42"/>
  <c r="N39" i="42"/>
  <c r="M39" i="42"/>
  <c r="L39" i="42"/>
  <c r="K39" i="42"/>
  <c r="R38" i="42"/>
  <c r="V38" i="42"/>
  <c r="Q38" i="42"/>
  <c r="U38" i="42"/>
  <c r="P38" i="42"/>
  <c r="T38" i="42"/>
  <c r="O38" i="42"/>
  <c r="N38" i="42"/>
  <c r="M38" i="42"/>
  <c r="L38" i="42"/>
  <c r="R37" i="42"/>
  <c r="V37" i="42"/>
  <c r="Q37" i="42"/>
  <c r="U37" i="42"/>
  <c r="P37" i="42"/>
  <c r="N37" i="42"/>
  <c r="M37" i="42"/>
  <c r="L37" i="42"/>
  <c r="K37" i="42"/>
  <c r="R36" i="42"/>
  <c r="V36" i="42"/>
  <c r="Q36" i="42"/>
  <c r="U36" i="42"/>
  <c r="P36" i="42"/>
  <c r="O36" i="42"/>
  <c r="N36" i="42"/>
  <c r="M36" i="42"/>
  <c r="L36" i="42"/>
  <c r="Q35" i="42"/>
  <c r="U35" i="42"/>
  <c r="R35" i="42"/>
  <c r="V35" i="42"/>
  <c r="P35" i="42"/>
  <c r="N35" i="42"/>
  <c r="M35" i="42"/>
  <c r="L35" i="42"/>
  <c r="K35" i="42"/>
  <c r="R34" i="42"/>
  <c r="V34" i="42"/>
  <c r="Q34" i="42"/>
  <c r="U34" i="42"/>
  <c r="P34" i="42"/>
  <c r="T34" i="42"/>
  <c r="O34" i="42"/>
  <c r="N34" i="42"/>
  <c r="M34" i="42"/>
  <c r="L34" i="42"/>
  <c r="Q33" i="42"/>
  <c r="U33" i="42"/>
  <c r="R33" i="42"/>
  <c r="V33" i="42"/>
  <c r="P33" i="42"/>
  <c r="T33" i="42"/>
  <c r="S33" i="42"/>
  <c r="N33" i="42"/>
  <c r="M33" i="42"/>
  <c r="L33" i="42"/>
  <c r="K33" i="42"/>
  <c r="Q32" i="42"/>
  <c r="U32" i="42"/>
  <c r="R32" i="42"/>
  <c r="V32" i="42"/>
  <c r="P32" i="42"/>
  <c r="T32" i="42"/>
  <c r="N32" i="42"/>
  <c r="M32" i="42"/>
  <c r="L32" i="42"/>
  <c r="K32" i="42"/>
  <c r="R31" i="42"/>
  <c r="V31" i="42"/>
  <c r="P31" i="42"/>
  <c r="T31" i="42"/>
  <c r="Q31" i="42"/>
  <c r="N31" i="42"/>
  <c r="M31" i="42"/>
  <c r="L31" i="42"/>
  <c r="K31" i="42"/>
  <c r="Q30" i="42"/>
  <c r="U30" i="42"/>
  <c r="R30" i="42"/>
  <c r="V30" i="42"/>
  <c r="P30" i="42"/>
  <c r="T30" i="42"/>
  <c r="N30" i="42"/>
  <c r="M30" i="42"/>
  <c r="L30" i="42"/>
  <c r="K30" i="42"/>
  <c r="R29" i="42"/>
  <c r="V29" i="42"/>
  <c r="P29" i="42"/>
  <c r="T29" i="42"/>
  <c r="Q29" i="42"/>
  <c r="N29" i="42"/>
  <c r="M29" i="42"/>
  <c r="L29" i="42"/>
  <c r="K29" i="42"/>
  <c r="Q28" i="42"/>
  <c r="U28" i="42"/>
  <c r="R28" i="42"/>
  <c r="V28" i="42"/>
  <c r="P28" i="42"/>
  <c r="T28" i="42"/>
  <c r="N28" i="42"/>
  <c r="M28" i="42"/>
  <c r="L28" i="42"/>
  <c r="K28" i="42"/>
  <c r="R27" i="42"/>
  <c r="V27" i="42"/>
  <c r="P27" i="42"/>
  <c r="T27" i="42"/>
  <c r="Q27" i="42"/>
  <c r="N27" i="42"/>
  <c r="M27" i="42"/>
  <c r="L27" i="42"/>
  <c r="K27" i="42"/>
  <c r="Q26" i="42"/>
  <c r="U26" i="42"/>
  <c r="R26" i="42"/>
  <c r="V26" i="42"/>
  <c r="P26" i="42"/>
  <c r="T26" i="42"/>
  <c r="N26" i="42"/>
  <c r="M26" i="42"/>
  <c r="L26" i="42"/>
  <c r="K26" i="42"/>
  <c r="R25" i="42"/>
  <c r="V25" i="42"/>
  <c r="P25" i="42"/>
  <c r="T25" i="42"/>
  <c r="Q25" i="42"/>
  <c r="U25" i="42"/>
  <c r="S25" i="42"/>
  <c r="N25" i="42"/>
  <c r="M25" i="42"/>
  <c r="L25" i="42"/>
  <c r="K25" i="42"/>
  <c r="Q24" i="42"/>
  <c r="U24" i="42"/>
  <c r="P24" i="42"/>
  <c r="T24" i="42"/>
  <c r="R24" i="42"/>
  <c r="V24" i="42"/>
  <c r="S24" i="42"/>
  <c r="N24" i="42"/>
  <c r="M24" i="42"/>
  <c r="L24" i="42"/>
  <c r="K24" i="42"/>
  <c r="R23" i="42"/>
  <c r="V23" i="42"/>
  <c r="P23" i="42"/>
  <c r="T23" i="42"/>
  <c r="Q23" i="42"/>
  <c r="U23" i="42"/>
  <c r="O23" i="42"/>
  <c r="N23" i="42"/>
  <c r="M23" i="42"/>
  <c r="L23" i="42"/>
  <c r="K23" i="42"/>
  <c r="Q22" i="42"/>
  <c r="U22" i="42"/>
  <c r="R22" i="42"/>
  <c r="V22" i="42"/>
  <c r="P22" i="42"/>
  <c r="T22" i="42"/>
  <c r="S22" i="42"/>
  <c r="N22" i="42"/>
  <c r="M22" i="42"/>
  <c r="L22" i="42"/>
  <c r="K22" i="42"/>
  <c r="R21" i="42"/>
  <c r="V21" i="42"/>
  <c r="P21" i="42"/>
  <c r="T21" i="42"/>
  <c r="Q21" i="42"/>
  <c r="U21" i="42"/>
  <c r="O21" i="42"/>
  <c r="N21" i="42"/>
  <c r="M21" i="42"/>
  <c r="L21" i="42"/>
  <c r="Q20" i="42"/>
  <c r="U20" i="42"/>
  <c r="R20" i="42"/>
  <c r="V20" i="42"/>
  <c r="P20" i="42"/>
  <c r="N20" i="42"/>
  <c r="M20" i="42"/>
  <c r="L20" i="42"/>
  <c r="K20" i="42"/>
  <c r="R19" i="42"/>
  <c r="V19" i="42"/>
  <c r="P19" i="42"/>
  <c r="T19" i="42"/>
  <c r="Q19" i="42"/>
  <c r="N19" i="42"/>
  <c r="M19" i="42"/>
  <c r="L19" i="42"/>
  <c r="Q18" i="42"/>
  <c r="U18" i="42"/>
  <c r="R18" i="42"/>
  <c r="V18" i="42"/>
  <c r="P18" i="42"/>
  <c r="N18" i="42"/>
  <c r="M18" i="42"/>
  <c r="L18" i="42"/>
  <c r="K18" i="42"/>
  <c r="R17" i="42"/>
  <c r="V17" i="42"/>
  <c r="P17" i="42"/>
  <c r="T17" i="42"/>
  <c r="Q17" i="42"/>
  <c r="U17" i="42"/>
  <c r="S17" i="42"/>
  <c r="N17" i="42"/>
  <c r="M17" i="42"/>
  <c r="L17" i="42"/>
  <c r="K17" i="42"/>
  <c r="Q16" i="42"/>
  <c r="U16" i="42"/>
  <c r="R16" i="42"/>
  <c r="V16" i="42"/>
  <c r="P16" i="42"/>
  <c r="N16" i="42"/>
  <c r="M16" i="42"/>
  <c r="L16" i="42"/>
  <c r="K16" i="42"/>
  <c r="R15" i="42"/>
  <c r="V15" i="42"/>
  <c r="P15" i="42"/>
  <c r="T15" i="42"/>
  <c r="Q15" i="42"/>
  <c r="U15" i="42"/>
  <c r="S15" i="42"/>
  <c r="O15" i="42"/>
  <c r="N15" i="42"/>
  <c r="M15" i="42"/>
  <c r="L15" i="42"/>
  <c r="K15" i="42"/>
  <c r="Q14" i="42"/>
  <c r="U14" i="42"/>
  <c r="R14" i="42"/>
  <c r="V14" i="42"/>
  <c r="P14" i="42"/>
  <c r="N14" i="42"/>
  <c r="M14" i="42"/>
  <c r="L14" i="42"/>
  <c r="K14" i="42"/>
  <c r="R13" i="42"/>
  <c r="V13" i="42"/>
  <c r="P13" i="42"/>
  <c r="T13" i="42"/>
  <c r="Q13" i="42"/>
  <c r="U13" i="42"/>
  <c r="O13" i="42"/>
  <c r="N13" i="42"/>
  <c r="M13" i="42"/>
  <c r="L13" i="42"/>
  <c r="Q12" i="42"/>
  <c r="U12" i="42"/>
  <c r="R12" i="42"/>
  <c r="V12" i="42"/>
  <c r="P12" i="42"/>
  <c r="N12" i="42"/>
  <c r="M12" i="42"/>
  <c r="L12" i="42"/>
  <c r="K12" i="42"/>
  <c r="AD11" i="42"/>
  <c r="AB11" i="42"/>
  <c r="Q107" i="43"/>
  <c r="U107" i="43"/>
  <c r="R107" i="43"/>
  <c r="V107" i="43"/>
  <c r="P107" i="43"/>
  <c r="N107" i="43"/>
  <c r="M107" i="43"/>
  <c r="L107" i="43"/>
  <c r="K107" i="43"/>
  <c r="R106" i="43"/>
  <c r="V106" i="43"/>
  <c r="P106" i="43"/>
  <c r="T106" i="43"/>
  <c r="Q106" i="43"/>
  <c r="U106" i="43"/>
  <c r="S106" i="43"/>
  <c r="N106" i="43"/>
  <c r="M106" i="43"/>
  <c r="L106" i="43"/>
  <c r="K106" i="43"/>
  <c r="Q105" i="43"/>
  <c r="U105" i="43"/>
  <c r="R105" i="43"/>
  <c r="V105" i="43"/>
  <c r="P105" i="43"/>
  <c r="N105" i="43"/>
  <c r="M105" i="43"/>
  <c r="L105" i="43"/>
  <c r="K105" i="43"/>
  <c r="R104" i="43"/>
  <c r="V104" i="43"/>
  <c r="P104" i="43"/>
  <c r="T104" i="43"/>
  <c r="Q104" i="43"/>
  <c r="U104" i="43"/>
  <c r="S104" i="43"/>
  <c r="O104" i="43"/>
  <c r="N104" i="43"/>
  <c r="M104" i="43"/>
  <c r="L104" i="43"/>
  <c r="K104" i="43"/>
  <c r="Q103" i="43"/>
  <c r="U103" i="43"/>
  <c r="R103" i="43"/>
  <c r="V103" i="43"/>
  <c r="P103" i="43"/>
  <c r="N103" i="43"/>
  <c r="M103" i="43"/>
  <c r="L103" i="43"/>
  <c r="K103" i="43"/>
  <c r="R102" i="43"/>
  <c r="V102" i="43"/>
  <c r="P102" i="43"/>
  <c r="T102" i="43"/>
  <c r="Q102" i="43"/>
  <c r="U102" i="43"/>
  <c r="O102" i="43"/>
  <c r="N102" i="43"/>
  <c r="M102" i="43"/>
  <c r="L102" i="43"/>
  <c r="Q101" i="43"/>
  <c r="U101" i="43"/>
  <c r="R101" i="43"/>
  <c r="V101" i="43"/>
  <c r="P101" i="43"/>
  <c r="N101" i="43"/>
  <c r="M101" i="43"/>
  <c r="L101" i="43"/>
  <c r="K101" i="43"/>
  <c r="R100" i="43"/>
  <c r="V100" i="43"/>
  <c r="P100" i="43"/>
  <c r="T100" i="43"/>
  <c r="Q100" i="43"/>
  <c r="N100" i="43"/>
  <c r="M100" i="43"/>
  <c r="L100" i="43"/>
  <c r="Q99" i="43"/>
  <c r="U99" i="43"/>
  <c r="R99" i="43"/>
  <c r="V99" i="43"/>
  <c r="P99" i="43"/>
  <c r="N99" i="43"/>
  <c r="M99" i="43"/>
  <c r="L99" i="43"/>
  <c r="K99" i="43"/>
  <c r="R98" i="43"/>
  <c r="V98" i="43"/>
  <c r="P98" i="43"/>
  <c r="T98" i="43"/>
  <c r="Q98" i="43"/>
  <c r="U98" i="43"/>
  <c r="S98" i="43"/>
  <c r="N98" i="43"/>
  <c r="M98" i="43"/>
  <c r="L98" i="43"/>
  <c r="K98" i="43"/>
  <c r="Q97" i="43"/>
  <c r="U97" i="43"/>
  <c r="R97" i="43"/>
  <c r="V97" i="43"/>
  <c r="P97" i="43"/>
  <c r="N97" i="43"/>
  <c r="M97" i="43"/>
  <c r="L97" i="43"/>
  <c r="K97" i="43"/>
  <c r="R96" i="43"/>
  <c r="V96" i="43"/>
  <c r="P96" i="43"/>
  <c r="T96" i="43"/>
  <c r="Q96" i="43"/>
  <c r="U96" i="43"/>
  <c r="S96" i="43"/>
  <c r="O96" i="43"/>
  <c r="N96" i="43"/>
  <c r="M96" i="43"/>
  <c r="L96" i="43"/>
  <c r="K96" i="43"/>
  <c r="Q95" i="43"/>
  <c r="U95" i="43"/>
  <c r="R95" i="43"/>
  <c r="V95" i="43"/>
  <c r="P95" i="43"/>
  <c r="N95" i="43"/>
  <c r="M95" i="43"/>
  <c r="L95" i="43"/>
  <c r="K95" i="43"/>
  <c r="R94" i="43"/>
  <c r="V94" i="43"/>
  <c r="P94" i="43"/>
  <c r="T94" i="43"/>
  <c r="Q94" i="43"/>
  <c r="U94" i="43"/>
  <c r="O94" i="43"/>
  <c r="N94" i="43"/>
  <c r="M94" i="43"/>
  <c r="L94" i="43"/>
  <c r="Q93" i="43"/>
  <c r="U93" i="43"/>
  <c r="R93" i="43"/>
  <c r="V93" i="43"/>
  <c r="P93" i="43"/>
  <c r="N93" i="43"/>
  <c r="M93" i="43"/>
  <c r="L93" i="43"/>
  <c r="K93" i="43"/>
  <c r="R92" i="43"/>
  <c r="V92" i="43"/>
  <c r="P92" i="43"/>
  <c r="T92" i="43"/>
  <c r="Q92" i="43"/>
  <c r="N92" i="43"/>
  <c r="M92" i="43"/>
  <c r="L92" i="43"/>
  <c r="Q91" i="43"/>
  <c r="U91" i="43"/>
  <c r="R91" i="43"/>
  <c r="V91" i="43"/>
  <c r="P91" i="43"/>
  <c r="N91" i="43"/>
  <c r="M91" i="43"/>
  <c r="L91" i="43"/>
  <c r="K91" i="43"/>
  <c r="R90" i="43"/>
  <c r="V90" i="43"/>
  <c r="P90" i="43"/>
  <c r="T90" i="43"/>
  <c r="Q90" i="43"/>
  <c r="U90" i="43"/>
  <c r="S90" i="43"/>
  <c r="N90" i="43"/>
  <c r="M90" i="43"/>
  <c r="L90" i="43"/>
  <c r="K90" i="43"/>
  <c r="Q89" i="43"/>
  <c r="U89" i="43"/>
  <c r="R89" i="43"/>
  <c r="V89" i="43"/>
  <c r="P89" i="43"/>
  <c r="N89" i="43"/>
  <c r="M89" i="43"/>
  <c r="L89" i="43"/>
  <c r="K89" i="43"/>
  <c r="R88" i="43"/>
  <c r="V88" i="43"/>
  <c r="P88" i="43"/>
  <c r="T88" i="43"/>
  <c r="Q88" i="43"/>
  <c r="U88" i="43"/>
  <c r="S88" i="43"/>
  <c r="O88" i="43"/>
  <c r="N88" i="43"/>
  <c r="M88" i="43"/>
  <c r="L88" i="43"/>
  <c r="K88" i="43"/>
  <c r="Q87" i="43"/>
  <c r="U87" i="43"/>
  <c r="R87" i="43"/>
  <c r="V87" i="43"/>
  <c r="P87" i="43"/>
  <c r="N87" i="43"/>
  <c r="M87" i="43"/>
  <c r="L87" i="43"/>
  <c r="K87" i="43"/>
  <c r="R86" i="43"/>
  <c r="V86" i="43"/>
  <c r="P86" i="43"/>
  <c r="T86" i="43"/>
  <c r="Q86" i="43"/>
  <c r="U86" i="43"/>
  <c r="O86" i="43"/>
  <c r="N86" i="43"/>
  <c r="M86" i="43"/>
  <c r="L86" i="43"/>
  <c r="Q85" i="43"/>
  <c r="U85" i="43"/>
  <c r="R85" i="43"/>
  <c r="V85" i="43"/>
  <c r="P85" i="43"/>
  <c r="N85" i="43"/>
  <c r="M85" i="43"/>
  <c r="L85" i="43"/>
  <c r="K85" i="43"/>
  <c r="R84" i="43"/>
  <c r="V84" i="43"/>
  <c r="P84" i="43"/>
  <c r="T84" i="43"/>
  <c r="Q84" i="43"/>
  <c r="N84" i="43"/>
  <c r="M84" i="43"/>
  <c r="L84" i="43"/>
  <c r="Q83" i="43"/>
  <c r="U83" i="43"/>
  <c r="R83" i="43"/>
  <c r="V83" i="43"/>
  <c r="P83" i="43"/>
  <c r="N83" i="43"/>
  <c r="M83" i="43"/>
  <c r="L83" i="43"/>
  <c r="K83" i="43"/>
  <c r="R82" i="43"/>
  <c r="V82" i="43"/>
  <c r="P82" i="43"/>
  <c r="T82" i="43"/>
  <c r="Q82" i="43"/>
  <c r="U82" i="43"/>
  <c r="S82" i="43"/>
  <c r="N82" i="43"/>
  <c r="M82" i="43"/>
  <c r="L82" i="43"/>
  <c r="K82" i="43"/>
  <c r="Q81" i="43"/>
  <c r="U81" i="43"/>
  <c r="R81" i="43"/>
  <c r="V81" i="43"/>
  <c r="P81" i="43"/>
  <c r="N81" i="43"/>
  <c r="M81" i="43"/>
  <c r="L81" i="43"/>
  <c r="K81" i="43"/>
  <c r="R80" i="43"/>
  <c r="V80" i="43"/>
  <c r="P80" i="43"/>
  <c r="T80" i="43"/>
  <c r="Q80" i="43"/>
  <c r="U80" i="43"/>
  <c r="S80" i="43"/>
  <c r="O80" i="43"/>
  <c r="N80" i="43"/>
  <c r="M80" i="43"/>
  <c r="L80" i="43"/>
  <c r="K80" i="43"/>
  <c r="Q79" i="43"/>
  <c r="U79" i="43"/>
  <c r="P79" i="43"/>
  <c r="T79" i="43"/>
  <c r="R79" i="43"/>
  <c r="V79" i="43"/>
  <c r="S79" i="43"/>
  <c r="O79" i="43"/>
  <c r="N79" i="43"/>
  <c r="M79" i="43"/>
  <c r="L79" i="43"/>
  <c r="K79" i="43"/>
  <c r="R78" i="43"/>
  <c r="V78" i="43"/>
  <c r="Q78" i="43"/>
  <c r="U78" i="43"/>
  <c r="P78" i="43"/>
  <c r="N78" i="43"/>
  <c r="M78" i="43"/>
  <c r="L78" i="43"/>
  <c r="Q77" i="43"/>
  <c r="U77" i="43"/>
  <c r="R77" i="43"/>
  <c r="V77" i="43"/>
  <c r="P77" i="43"/>
  <c r="T77" i="43"/>
  <c r="S77" i="43"/>
  <c r="N77" i="43"/>
  <c r="M77" i="43"/>
  <c r="L77" i="43"/>
  <c r="K77" i="43"/>
  <c r="R76" i="43"/>
  <c r="V76" i="43"/>
  <c r="P76" i="43"/>
  <c r="T76" i="43"/>
  <c r="Q76" i="43"/>
  <c r="U76" i="43"/>
  <c r="S76" i="43"/>
  <c r="O76" i="43"/>
  <c r="N76" i="43"/>
  <c r="M76" i="43"/>
  <c r="L76" i="43"/>
  <c r="K76" i="43"/>
  <c r="Q75" i="43"/>
  <c r="U75" i="43"/>
  <c r="P75" i="43"/>
  <c r="T75" i="43"/>
  <c r="R75" i="43"/>
  <c r="V75" i="43"/>
  <c r="S75" i="43"/>
  <c r="N75" i="43"/>
  <c r="M75" i="43"/>
  <c r="L75" i="43"/>
  <c r="K75" i="43"/>
  <c r="R74" i="43"/>
  <c r="V74" i="43"/>
  <c r="Q74" i="43"/>
  <c r="U74" i="43"/>
  <c r="P74" i="43"/>
  <c r="T74" i="43"/>
  <c r="S74" i="43"/>
  <c r="N74" i="43"/>
  <c r="M74" i="43"/>
  <c r="L74" i="43"/>
  <c r="Q73" i="43"/>
  <c r="U73" i="43"/>
  <c r="R73" i="43"/>
  <c r="V73" i="43"/>
  <c r="P73" i="43"/>
  <c r="N73" i="43"/>
  <c r="M73" i="43"/>
  <c r="L73" i="43"/>
  <c r="K73" i="43"/>
  <c r="R72" i="43"/>
  <c r="V72" i="43"/>
  <c r="P72" i="43"/>
  <c r="T72" i="43"/>
  <c r="Q72" i="43"/>
  <c r="N72" i="43"/>
  <c r="M72" i="43"/>
  <c r="L72" i="43"/>
  <c r="Q71" i="43"/>
  <c r="U71" i="43"/>
  <c r="P71" i="43"/>
  <c r="T71" i="43"/>
  <c r="R71" i="43"/>
  <c r="V71" i="43"/>
  <c r="S71" i="43"/>
  <c r="N71" i="43"/>
  <c r="M71" i="43"/>
  <c r="L71" i="43"/>
  <c r="K71" i="43"/>
  <c r="R70" i="43"/>
  <c r="V70" i="43"/>
  <c r="P70" i="43"/>
  <c r="T70" i="43"/>
  <c r="Q70" i="43"/>
  <c r="U70" i="43"/>
  <c r="O70" i="43"/>
  <c r="N70" i="43"/>
  <c r="M70" i="43"/>
  <c r="L70" i="43"/>
  <c r="K70" i="43"/>
  <c r="Q69" i="43"/>
  <c r="U69" i="43"/>
  <c r="P69" i="43"/>
  <c r="T69" i="43"/>
  <c r="R69" i="43"/>
  <c r="V69" i="43"/>
  <c r="S69" i="43"/>
  <c r="O69" i="43"/>
  <c r="N69" i="43"/>
  <c r="M69" i="43"/>
  <c r="L69" i="43"/>
  <c r="K69" i="43"/>
  <c r="R68" i="43"/>
  <c r="V68" i="43"/>
  <c r="Q68" i="43"/>
  <c r="U68" i="43"/>
  <c r="P68" i="43"/>
  <c r="T68" i="43"/>
  <c r="S68" i="43"/>
  <c r="O68" i="43"/>
  <c r="N68" i="43"/>
  <c r="M68" i="43"/>
  <c r="L68" i="43"/>
  <c r="Q67" i="43"/>
  <c r="U67" i="43"/>
  <c r="R67" i="43"/>
  <c r="V67" i="43"/>
  <c r="P67" i="43"/>
  <c r="O67" i="43"/>
  <c r="N67" i="43"/>
  <c r="M67" i="43"/>
  <c r="L67" i="43"/>
  <c r="K67" i="43"/>
  <c r="R66" i="43"/>
  <c r="V66" i="43"/>
  <c r="Q66" i="43"/>
  <c r="U66" i="43"/>
  <c r="P66" i="43"/>
  <c r="O66" i="43"/>
  <c r="N66" i="43"/>
  <c r="M66" i="43"/>
  <c r="L66" i="43"/>
  <c r="K66" i="43"/>
  <c r="Q65" i="43"/>
  <c r="U65" i="43"/>
  <c r="P65" i="43"/>
  <c r="T65" i="43"/>
  <c r="R65" i="43"/>
  <c r="V65" i="43"/>
  <c r="S65" i="43"/>
  <c r="N65" i="43"/>
  <c r="M65" i="43"/>
  <c r="L65" i="43"/>
  <c r="K65" i="43"/>
  <c r="R64" i="43"/>
  <c r="V64" i="43"/>
  <c r="Q64" i="43"/>
  <c r="U64" i="43"/>
  <c r="P64" i="43"/>
  <c r="T64" i="43"/>
  <c r="S64" i="43"/>
  <c r="N64" i="43"/>
  <c r="M64" i="43"/>
  <c r="L64" i="43"/>
  <c r="Q63" i="43"/>
  <c r="U63" i="43"/>
  <c r="R63" i="43"/>
  <c r="V63" i="43"/>
  <c r="P63" i="43"/>
  <c r="N63" i="43"/>
  <c r="M63" i="43"/>
  <c r="L63" i="43"/>
  <c r="K63" i="43"/>
  <c r="R62" i="43"/>
  <c r="V62" i="43"/>
  <c r="Q62" i="43"/>
  <c r="U62" i="43"/>
  <c r="P62" i="43"/>
  <c r="O62" i="43"/>
  <c r="N62" i="43"/>
  <c r="M62" i="43"/>
  <c r="L62" i="43"/>
  <c r="K62" i="43"/>
  <c r="P61" i="43"/>
  <c r="T61" i="43"/>
  <c r="R61" i="43"/>
  <c r="V61" i="43"/>
  <c r="Q61" i="43"/>
  <c r="U61" i="43"/>
  <c r="N61" i="43"/>
  <c r="M61" i="43"/>
  <c r="L61" i="43"/>
  <c r="K61" i="43"/>
  <c r="R60" i="43"/>
  <c r="V60" i="43"/>
  <c r="Q60" i="43"/>
  <c r="U60" i="43"/>
  <c r="P60" i="43"/>
  <c r="T60" i="43"/>
  <c r="S60" i="43"/>
  <c r="N60" i="43"/>
  <c r="M60" i="43"/>
  <c r="L60" i="43"/>
  <c r="Q59" i="43"/>
  <c r="U59" i="43"/>
  <c r="R59" i="43"/>
  <c r="V59" i="43"/>
  <c r="P59" i="43"/>
  <c r="N59" i="43"/>
  <c r="M59" i="43"/>
  <c r="L59" i="43"/>
  <c r="K59" i="43"/>
  <c r="R58" i="43"/>
  <c r="V58" i="43"/>
  <c r="Q58" i="43"/>
  <c r="U58" i="43"/>
  <c r="P58" i="43"/>
  <c r="O58" i="43"/>
  <c r="N58" i="43"/>
  <c r="M58" i="43"/>
  <c r="L58" i="43"/>
  <c r="K58" i="43"/>
  <c r="P57" i="43"/>
  <c r="T57" i="43"/>
  <c r="Q57" i="43"/>
  <c r="U57" i="43"/>
  <c r="R57" i="43"/>
  <c r="V57" i="43"/>
  <c r="S57" i="43"/>
  <c r="N57" i="43"/>
  <c r="M57" i="43"/>
  <c r="L57" i="43"/>
  <c r="K57" i="43"/>
  <c r="R56" i="43"/>
  <c r="V56" i="43"/>
  <c r="Q56" i="43"/>
  <c r="U56" i="43"/>
  <c r="P56" i="43"/>
  <c r="T56" i="43"/>
  <c r="S56" i="43"/>
  <c r="N56" i="43"/>
  <c r="M56" i="43"/>
  <c r="L56" i="43"/>
  <c r="Q55" i="43"/>
  <c r="U55" i="43"/>
  <c r="R55" i="43"/>
  <c r="V55" i="43"/>
  <c r="P55" i="43"/>
  <c r="N55" i="43"/>
  <c r="M55" i="43"/>
  <c r="L55" i="43"/>
  <c r="K55" i="43"/>
  <c r="R54" i="43"/>
  <c r="V54" i="43"/>
  <c r="Q54" i="43"/>
  <c r="U54" i="43"/>
  <c r="P54" i="43"/>
  <c r="O54" i="43"/>
  <c r="N54" i="43"/>
  <c r="M54" i="43"/>
  <c r="L54" i="43"/>
  <c r="K54" i="43"/>
  <c r="P53" i="43"/>
  <c r="T53" i="43"/>
  <c r="R53" i="43"/>
  <c r="V53" i="43"/>
  <c r="Q53" i="43"/>
  <c r="U53" i="43"/>
  <c r="N53" i="43"/>
  <c r="M53" i="43"/>
  <c r="L53" i="43"/>
  <c r="K53" i="43"/>
  <c r="R52" i="43"/>
  <c r="V52" i="43"/>
  <c r="Q52" i="43"/>
  <c r="U52" i="43"/>
  <c r="P52" i="43"/>
  <c r="T52" i="43"/>
  <c r="S52" i="43"/>
  <c r="N52" i="43"/>
  <c r="M52" i="43"/>
  <c r="L52" i="43"/>
  <c r="Q51" i="43"/>
  <c r="U51" i="43"/>
  <c r="R51" i="43"/>
  <c r="V51" i="43"/>
  <c r="P51" i="43"/>
  <c r="N51" i="43"/>
  <c r="M51" i="43"/>
  <c r="L51" i="43"/>
  <c r="K51" i="43"/>
  <c r="R50" i="43"/>
  <c r="V50" i="43"/>
  <c r="Q50" i="43"/>
  <c r="U50" i="43"/>
  <c r="P50" i="43"/>
  <c r="O50" i="43"/>
  <c r="N50" i="43"/>
  <c r="M50" i="43"/>
  <c r="L50" i="43"/>
  <c r="K50" i="43"/>
  <c r="P49" i="43"/>
  <c r="T49" i="43"/>
  <c r="R49" i="43"/>
  <c r="V49" i="43"/>
  <c r="Q49" i="43"/>
  <c r="U49" i="43"/>
  <c r="AC49" i="43"/>
  <c r="N49" i="43"/>
  <c r="M49" i="43"/>
  <c r="L49" i="43"/>
  <c r="K49" i="43"/>
  <c r="R48" i="43"/>
  <c r="V48" i="43"/>
  <c r="Q48" i="43"/>
  <c r="U48" i="43"/>
  <c r="P48" i="43"/>
  <c r="T48" i="43"/>
  <c r="S48" i="43"/>
  <c r="N48" i="43"/>
  <c r="M48" i="43"/>
  <c r="L48" i="43"/>
  <c r="R47" i="43"/>
  <c r="V47" i="43"/>
  <c r="Q47" i="43"/>
  <c r="U47" i="43"/>
  <c r="AC47" i="43"/>
  <c r="P47" i="43"/>
  <c r="T47" i="43"/>
  <c r="N47" i="43"/>
  <c r="M47" i="43"/>
  <c r="L47" i="43"/>
  <c r="K47" i="43"/>
  <c r="R46" i="43"/>
  <c r="V46" i="43"/>
  <c r="P46" i="43"/>
  <c r="T46" i="43"/>
  <c r="Q46" i="43"/>
  <c r="U46" i="43"/>
  <c r="AC46" i="43"/>
  <c r="O46" i="43"/>
  <c r="N46" i="43"/>
  <c r="M46" i="43"/>
  <c r="L46" i="43"/>
  <c r="K46" i="43"/>
  <c r="R45" i="43"/>
  <c r="V45" i="43"/>
  <c r="Q45" i="43"/>
  <c r="U45" i="43"/>
  <c r="P45" i="43"/>
  <c r="T45" i="43"/>
  <c r="S45" i="43"/>
  <c r="O45" i="43"/>
  <c r="N45" i="43"/>
  <c r="M45" i="43"/>
  <c r="L45" i="43"/>
  <c r="K45" i="43"/>
  <c r="R44" i="43"/>
  <c r="V44" i="43"/>
  <c r="Q44" i="43"/>
  <c r="U44" i="43"/>
  <c r="P44" i="43"/>
  <c r="O44" i="43"/>
  <c r="N44" i="43"/>
  <c r="M44" i="43"/>
  <c r="L44" i="43"/>
  <c r="K44" i="43"/>
  <c r="R43" i="43"/>
  <c r="V43" i="43"/>
  <c r="Q43" i="43"/>
  <c r="U43" i="43"/>
  <c r="P43" i="43"/>
  <c r="T43" i="43"/>
  <c r="S43" i="43"/>
  <c r="O43" i="43"/>
  <c r="N43" i="43"/>
  <c r="M43" i="43"/>
  <c r="L43" i="43"/>
  <c r="K43" i="43"/>
  <c r="R42" i="43"/>
  <c r="V42" i="43"/>
  <c r="Q42" i="43"/>
  <c r="U42" i="43"/>
  <c r="P42" i="43"/>
  <c r="O42" i="43"/>
  <c r="N42" i="43"/>
  <c r="M42" i="43"/>
  <c r="L42" i="43"/>
  <c r="K42" i="43"/>
  <c r="R41" i="43"/>
  <c r="V41" i="43"/>
  <c r="Q41" i="43"/>
  <c r="U41" i="43"/>
  <c r="P41" i="43"/>
  <c r="T41" i="43"/>
  <c r="S41" i="43"/>
  <c r="O41" i="43"/>
  <c r="N41" i="43"/>
  <c r="M41" i="43"/>
  <c r="L41" i="43"/>
  <c r="K41" i="43"/>
  <c r="R40" i="43"/>
  <c r="V40" i="43"/>
  <c r="Q40" i="43"/>
  <c r="U40" i="43"/>
  <c r="P40" i="43"/>
  <c r="O40" i="43"/>
  <c r="N40" i="43"/>
  <c r="M40" i="43"/>
  <c r="L40" i="43"/>
  <c r="K40" i="43"/>
  <c r="R39" i="43"/>
  <c r="V39" i="43"/>
  <c r="Q39" i="43"/>
  <c r="U39" i="43"/>
  <c r="P39" i="43"/>
  <c r="T39" i="43"/>
  <c r="S39" i="43"/>
  <c r="O39" i="43"/>
  <c r="N39" i="43"/>
  <c r="M39" i="43"/>
  <c r="L39" i="43"/>
  <c r="K39" i="43"/>
  <c r="R38" i="43"/>
  <c r="V38" i="43"/>
  <c r="Q38" i="43"/>
  <c r="U38" i="43"/>
  <c r="AC38" i="43"/>
  <c r="P38" i="43"/>
  <c r="O38" i="43"/>
  <c r="N38" i="43"/>
  <c r="M38" i="43"/>
  <c r="L38" i="43"/>
  <c r="K38" i="43"/>
  <c r="R37" i="43"/>
  <c r="V37" i="43"/>
  <c r="Q37" i="43"/>
  <c r="U37" i="43"/>
  <c r="P37" i="43"/>
  <c r="T37" i="43"/>
  <c r="S37" i="43"/>
  <c r="O37" i="43"/>
  <c r="N37" i="43"/>
  <c r="M37" i="43"/>
  <c r="L37" i="43"/>
  <c r="K37" i="43"/>
  <c r="R36" i="43"/>
  <c r="V36" i="43"/>
  <c r="Q36" i="43"/>
  <c r="U36" i="43"/>
  <c r="P36" i="43"/>
  <c r="N36" i="43"/>
  <c r="M36" i="43"/>
  <c r="L36" i="43"/>
  <c r="K36" i="43"/>
  <c r="R35" i="43"/>
  <c r="V35" i="43"/>
  <c r="Q35" i="43"/>
  <c r="U35" i="43"/>
  <c r="P35" i="43"/>
  <c r="T35" i="43"/>
  <c r="S35" i="43"/>
  <c r="O35" i="43"/>
  <c r="N35" i="43"/>
  <c r="M35" i="43"/>
  <c r="Y35" i="43"/>
  <c r="L35" i="43"/>
  <c r="R34" i="43"/>
  <c r="V34" i="43"/>
  <c r="Q34" i="43"/>
  <c r="U34" i="43"/>
  <c r="P34" i="43"/>
  <c r="N34" i="43"/>
  <c r="M34" i="43"/>
  <c r="L34" i="43"/>
  <c r="K34" i="43"/>
  <c r="R33" i="43"/>
  <c r="V33" i="43"/>
  <c r="Q33" i="43"/>
  <c r="U33" i="43"/>
  <c r="P33" i="43"/>
  <c r="T33" i="43"/>
  <c r="O33" i="43"/>
  <c r="N33" i="43"/>
  <c r="M33" i="43"/>
  <c r="L33" i="43"/>
  <c r="R32" i="43"/>
  <c r="V32" i="43"/>
  <c r="Q32" i="43"/>
  <c r="U32" i="43"/>
  <c r="P32" i="43"/>
  <c r="N32" i="43"/>
  <c r="M32" i="43"/>
  <c r="L32" i="43"/>
  <c r="K32" i="43"/>
  <c r="R31" i="43"/>
  <c r="V31" i="43"/>
  <c r="Q31" i="43"/>
  <c r="U31" i="43"/>
  <c r="P31" i="43"/>
  <c r="T31" i="43"/>
  <c r="S31" i="43"/>
  <c r="O31" i="43"/>
  <c r="N31" i="43"/>
  <c r="M31" i="43"/>
  <c r="L31" i="43"/>
  <c r="R30" i="43"/>
  <c r="V30" i="43"/>
  <c r="Q30" i="43"/>
  <c r="U30" i="43"/>
  <c r="AC30" i="43"/>
  <c r="P30" i="43"/>
  <c r="N30" i="43"/>
  <c r="M30" i="43"/>
  <c r="L30" i="43"/>
  <c r="K30" i="43"/>
  <c r="R29" i="43"/>
  <c r="V29" i="43"/>
  <c r="Q29" i="43"/>
  <c r="U29" i="43"/>
  <c r="P29" i="43"/>
  <c r="T29" i="43"/>
  <c r="S29" i="43"/>
  <c r="O29" i="43"/>
  <c r="N29" i="43"/>
  <c r="M29" i="43"/>
  <c r="L29" i="43"/>
  <c r="R28" i="43"/>
  <c r="V28" i="43"/>
  <c r="Q28" i="43"/>
  <c r="U28" i="43"/>
  <c r="P28" i="43"/>
  <c r="N28" i="43"/>
  <c r="M28" i="43"/>
  <c r="L28" i="43"/>
  <c r="K28" i="43"/>
  <c r="R27" i="43"/>
  <c r="V27" i="43"/>
  <c r="Q27" i="43"/>
  <c r="U27" i="43"/>
  <c r="P27" i="43"/>
  <c r="T27" i="43"/>
  <c r="S27" i="43"/>
  <c r="O27" i="43"/>
  <c r="N27" i="43"/>
  <c r="M27" i="43"/>
  <c r="Y27" i="43"/>
  <c r="L27" i="43"/>
  <c r="Q26" i="43"/>
  <c r="U26" i="43"/>
  <c r="R26" i="43"/>
  <c r="V26" i="43"/>
  <c r="P26" i="43"/>
  <c r="O26" i="43"/>
  <c r="N26" i="43"/>
  <c r="M26" i="43"/>
  <c r="L26" i="43"/>
  <c r="R25" i="43"/>
  <c r="V25" i="43"/>
  <c r="Q25" i="43"/>
  <c r="U25" i="43"/>
  <c r="P25" i="43"/>
  <c r="T25" i="43"/>
  <c r="O25" i="43"/>
  <c r="N25" i="43"/>
  <c r="M25" i="43"/>
  <c r="L25" i="43"/>
  <c r="R24" i="43"/>
  <c r="V24" i="43"/>
  <c r="Q24" i="43"/>
  <c r="U24" i="43"/>
  <c r="AC24" i="43"/>
  <c r="P24" i="43"/>
  <c r="N24" i="43"/>
  <c r="M24" i="43"/>
  <c r="L24" i="43"/>
  <c r="K24" i="43"/>
  <c r="R23" i="43"/>
  <c r="V23" i="43"/>
  <c r="P23" i="43"/>
  <c r="T23" i="43"/>
  <c r="Q23" i="43"/>
  <c r="O23" i="43"/>
  <c r="N23" i="43"/>
  <c r="M23" i="43"/>
  <c r="L23" i="43"/>
  <c r="Q22" i="43"/>
  <c r="U22" i="43"/>
  <c r="AC22" i="43"/>
  <c r="R22" i="43"/>
  <c r="V22" i="43"/>
  <c r="P22" i="43"/>
  <c r="N22" i="43"/>
  <c r="M22" i="43"/>
  <c r="L22" i="43"/>
  <c r="K22" i="43"/>
  <c r="R21" i="43"/>
  <c r="V21" i="43"/>
  <c r="Q21" i="43"/>
  <c r="U21" i="43"/>
  <c r="P21" i="43"/>
  <c r="T21" i="43"/>
  <c r="O21" i="43"/>
  <c r="N21" i="43"/>
  <c r="M21" i="43"/>
  <c r="L21" i="43"/>
  <c r="K21" i="43"/>
  <c r="R20" i="43"/>
  <c r="V20" i="43"/>
  <c r="Q20" i="43"/>
  <c r="U20" i="43"/>
  <c r="AC20" i="43"/>
  <c r="P20" i="43"/>
  <c r="N20" i="43"/>
  <c r="M20" i="43"/>
  <c r="L20" i="43"/>
  <c r="K20" i="43"/>
  <c r="R19" i="43"/>
  <c r="V19" i="43"/>
  <c r="P19" i="43"/>
  <c r="T19" i="43"/>
  <c r="Q19" i="43"/>
  <c r="N19" i="43"/>
  <c r="M19" i="43"/>
  <c r="L19" i="43"/>
  <c r="Q18" i="43"/>
  <c r="U18" i="43"/>
  <c r="R18" i="43"/>
  <c r="V18" i="43"/>
  <c r="P18" i="43"/>
  <c r="O18" i="43"/>
  <c r="N18" i="43"/>
  <c r="M18" i="43"/>
  <c r="L18" i="43"/>
  <c r="K18" i="43"/>
  <c r="R17" i="43"/>
  <c r="V17" i="43"/>
  <c r="Q17" i="43"/>
  <c r="U17" i="43"/>
  <c r="P17" i="43"/>
  <c r="T17" i="43"/>
  <c r="O17" i="43"/>
  <c r="N17" i="43"/>
  <c r="M17" i="43"/>
  <c r="L17" i="43"/>
  <c r="K17" i="43"/>
  <c r="Q16" i="43"/>
  <c r="U16" i="43"/>
  <c r="R16" i="43"/>
  <c r="V16" i="43"/>
  <c r="P16" i="43"/>
  <c r="N16" i="43"/>
  <c r="M16" i="43"/>
  <c r="L16" i="43"/>
  <c r="K16" i="43"/>
  <c r="R15" i="43"/>
  <c r="V15" i="43"/>
  <c r="P15" i="43"/>
  <c r="T15" i="43"/>
  <c r="Q15" i="43"/>
  <c r="U15" i="43"/>
  <c r="O15" i="43"/>
  <c r="N15" i="43"/>
  <c r="M15" i="43"/>
  <c r="L15" i="43"/>
  <c r="Q14" i="43"/>
  <c r="U14" i="43"/>
  <c r="R14" i="43"/>
  <c r="V14" i="43"/>
  <c r="P14" i="43"/>
  <c r="O14" i="43"/>
  <c r="N14" i="43"/>
  <c r="M14" i="43"/>
  <c r="L14" i="43"/>
  <c r="K14" i="43"/>
  <c r="R13" i="43"/>
  <c r="V13" i="43"/>
  <c r="Q13" i="43"/>
  <c r="U13" i="43"/>
  <c r="P13" i="43"/>
  <c r="T13" i="43"/>
  <c r="O13" i="43"/>
  <c r="N13" i="43"/>
  <c r="M13" i="43"/>
  <c r="L13" i="43"/>
  <c r="K13" i="43"/>
  <c r="R12" i="43"/>
  <c r="V12" i="43"/>
  <c r="Q12" i="43"/>
  <c r="U12" i="43"/>
  <c r="AC12" i="43"/>
  <c r="P12" i="43"/>
  <c r="N12" i="43"/>
  <c r="M12" i="43"/>
  <c r="L12" i="43"/>
  <c r="K12" i="43"/>
  <c r="AD11" i="43"/>
  <c r="AD12" i="43"/>
  <c r="AD13" i="43"/>
  <c r="AD14" i="43"/>
  <c r="AD15" i="43"/>
  <c r="AD16" i="43"/>
  <c r="AD17" i="43"/>
  <c r="AD18" i="43"/>
  <c r="AD19" i="43"/>
  <c r="AD20" i="43"/>
  <c r="AD21" i="43"/>
  <c r="AD22" i="43"/>
  <c r="AD23" i="43"/>
  <c r="AD24" i="43"/>
  <c r="AD25" i="43"/>
  <c r="AD26" i="43"/>
  <c r="AD27" i="43"/>
  <c r="AD28" i="43"/>
  <c r="AD29" i="43"/>
  <c r="AD30" i="43"/>
  <c r="AD31" i="43"/>
  <c r="AD32" i="43"/>
  <c r="AD33" i="43"/>
  <c r="AD34" i="43"/>
  <c r="AD35" i="43"/>
  <c r="AD36" i="43"/>
  <c r="AD37" i="43"/>
  <c r="AD38" i="43"/>
  <c r="AD39" i="43"/>
  <c r="AD40" i="43"/>
  <c r="AD41" i="43"/>
  <c r="AD42" i="43"/>
  <c r="AD43" i="43"/>
  <c r="AD44" i="43"/>
  <c r="AD45" i="43"/>
  <c r="AD46" i="43"/>
  <c r="AD47" i="43"/>
  <c r="AD48" i="43"/>
  <c r="AD49" i="43"/>
  <c r="AD50" i="43"/>
  <c r="AD51" i="43"/>
  <c r="AD52" i="43"/>
  <c r="AD53" i="43"/>
  <c r="AD54" i="43"/>
  <c r="AD55" i="43"/>
  <c r="AD56" i="43"/>
  <c r="AD57" i="43"/>
  <c r="AD58" i="43"/>
  <c r="AD59" i="43"/>
  <c r="AD60" i="43"/>
  <c r="AD61" i="43"/>
  <c r="AD62" i="43"/>
  <c r="AD63" i="43"/>
  <c r="AD64" i="43"/>
  <c r="AD65" i="43"/>
  <c r="AD66" i="43"/>
  <c r="AD67" i="43"/>
  <c r="AD68" i="43"/>
  <c r="AD69" i="43"/>
  <c r="AD70" i="43"/>
  <c r="AD71" i="43"/>
  <c r="AD72" i="43"/>
  <c r="AD73" i="43"/>
  <c r="AD74" i="43"/>
  <c r="AD75" i="43"/>
  <c r="AD76" i="43"/>
  <c r="AD77" i="43"/>
  <c r="AD78" i="43"/>
  <c r="AD79" i="43"/>
  <c r="AD80" i="43"/>
  <c r="AD81" i="43"/>
  <c r="AD82" i="43"/>
  <c r="AD83" i="43"/>
  <c r="AD84" i="43"/>
  <c r="AD85" i="43"/>
  <c r="AD86" i="43"/>
  <c r="AD87" i="43"/>
  <c r="AD88" i="43"/>
  <c r="AD89" i="43"/>
  <c r="AD90" i="43"/>
  <c r="AD91" i="43"/>
  <c r="AD92" i="43"/>
  <c r="AD93" i="43"/>
  <c r="AD94" i="43"/>
  <c r="AD95" i="43"/>
  <c r="AD96" i="43"/>
  <c r="AD97" i="43"/>
  <c r="AD98" i="43"/>
  <c r="AD99" i="43"/>
  <c r="AD100" i="43"/>
  <c r="AD101" i="43"/>
  <c r="AD102" i="43"/>
  <c r="AD103" i="43"/>
  <c r="AD104" i="43"/>
  <c r="AD105" i="43"/>
  <c r="AD106" i="43"/>
  <c r="AD107" i="43"/>
  <c r="AD10" i="43"/>
  <c r="AS18" i="22"/>
  <c r="AC11" i="43"/>
  <c r="AB11" i="43"/>
  <c r="Y11" i="43"/>
  <c r="Q107" i="44"/>
  <c r="U107" i="44"/>
  <c r="R107" i="44"/>
  <c r="V107" i="44"/>
  <c r="P107" i="44"/>
  <c r="O107" i="44"/>
  <c r="N107" i="44"/>
  <c r="M107" i="44"/>
  <c r="L107" i="44"/>
  <c r="R106" i="44"/>
  <c r="V106" i="44"/>
  <c r="Q106" i="44"/>
  <c r="U106" i="44"/>
  <c r="P106" i="44"/>
  <c r="T106" i="44"/>
  <c r="O106" i="44"/>
  <c r="N106" i="44"/>
  <c r="M106" i="44"/>
  <c r="L106" i="44"/>
  <c r="R105" i="44"/>
  <c r="V105" i="44"/>
  <c r="Q105" i="44"/>
  <c r="U105" i="44"/>
  <c r="P105" i="44"/>
  <c r="N105" i="44"/>
  <c r="M105" i="44"/>
  <c r="L105" i="44"/>
  <c r="K105" i="44"/>
  <c r="R104" i="44"/>
  <c r="V104" i="44"/>
  <c r="P104" i="44"/>
  <c r="T104" i="44"/>
  <c r="Q104" i="44"/>
  <c r="O104" i="44"/>
  <c r="N104" i="44"/>
  <c r="M104" i="44"/>
  <c r="L104" i="44"/>
  <c r="Q103" i="44"/>
  <c r="U103" i="44"/>
  <c r="R103" i="44"/>
  <c r="V103" i="44"/>
  <c r="P103" i="44"/>
  <c r="N103" i="44"/>
  <c r="M103" i="44"/>
  <c r="L103" i="44"/>
  <c r="K103" i="44"/>
  <c r="R102" i="44"/>
  <c r="V102" i="44"/>
  <c r="Q102" i="44"/>
  <c r="U102" i="44"/>
  <c r="P102" i="44"/>
  <c r="T102" i="44"/>
  <c r="O102" i="44"/>
  <c r="N102" i="44"/>
  <c r="Z102" i="44"/>
  <c r="M102" i="44"/>
  <c r="L102" i="44"/>
  <c r="R101" i="44"/>
  <c r="V101" i="44"/>
  <c r="Q101" i="44"/>
  <c r="U101" i="44"/>
  <c r="P101" i="44"/>
  <c r="N101" i="44"/>
  <c r="M101" i="44"/>
  <c r="L101" i="44"/>
  <c r="K101" i="44"/>
  <c r="R100" i="44"/>
  <c r="V100" i="44"/>
  <c r="P100" i="44"/>
  <c r="T100" i="44"/>
  <c r="Q100" i="44"/>
  <c r="N100" i="44"/>
  <c r="M100" i="44"/>
  <c r="L100" i="44"/>
  <c r="Q99" i="44"/>
  <c r="U99" i="44"/>
  <c r="R99" i="44"/>
  <c r="V99" i="44"/>
  <c r="P99" i="44"/>
  <c r="N99" i="44"/>
  <c r="M99" i="44"/>
  <c r="L99" i="44"/>
  <c r="K99" i="44"/>
  <c r="R98" i="44"/>
  <c r="V98" i="44"/>
  <c r="Q98" i="44"/>
  <c r="U98" i="44"/>
  <c r="P98" i="44"/>
  <c r="T98" i="44"/>
  <c r="O98" i="44"/>
  <c r="N98" i="44"/>
  <c r="M98" i="44"/>
  <c r="L98" i="44"/>
  <c r="Q97" i="44"/>
  <c r="U97" i="44"/>
  <c r="R97" i="44"/>
  <c r="V97" i="44"/>
  <c r="P97" i="44"/>
  <c r="N97" i="44"/>
  <c r="M97" i="44"/>
  <c r="L97" i="44"/>
  <c r="K97" i="44"/>
  <c r="R96" i="44"/>
  <c r="V96" i="44"/>
  <c r="P96" i="44"/>
  <c r="T96" i="44"/>
  <c r="Q96" i="44"/>
  <c r="U96" i="44"/>
  <c r="O96" i="44"/>
  <c r="N96" i="44"/>
  <c r="M96" i="44"/>
  <c r="L96" i="44"/>
  <c r="Q95" i="44"/>
  <c r="U95" i="44"/>
  <c r="R95" i="44"/>
  <c r="V95" i="44"/>
  <c r="P95" i="44"/>
  <c r="N95" i="44"/>
  <c r="M95" i="44"/>
  <c r="L95" i="44"/>
  <c r="K95" i="44"/>
  <c r="R94" i="44"/>
  <c r="V94" i="44"/>
  <c r="Q94" i="44"/>
  <c r="U94" i="44"/>
  <c r="P94" i="44"/>
  <c r="T94" i="44"/>
  <c r="O94" i="44"/>
  <c r="N94" i="44"/>
  <c r="M94" i="44"/>
  <c r="L94" i="44"/>
  <c r="K94" i="44"/>
  <c r="R93" i="44"/>
  <c r="V93" i="44"/>
  <c r="Q93" i="44"/>
  <c r="U93" i="44"/>
  <c r="P93" i="44"/>
  <c r="N93" i="44"/>
  <c r="M93" i="44"/>
  <c r="L93" i="44"/>
  <c r="K93" i="44"/>
  <c r="R92" i="44"/>
  <c r="V92" i="44"/>
  <c r="Q92" i="44"/>
  <c r="U92" i="44"/>
  <c r="P92" i="44"/>
  <c r="T92" i="44"/>
  <c r="O92" i="44"/>
  <c r="N92" i="44"/>
  <c r="M92" i="44"/>
  <c r="Y92" i="44"/>
  <c r="L92" i="44"/>
  <c r="Q91" i="44"/>
  <c r="U91" i="44"/>
  <c r="R91" i="44"/>
  <c r="V91" i="44"/>
  <c r="P91" i="44"/>
  <c r="N91" i="44"/>
  <c r="M91" i="44"/>
  <c r="L91" i="44"/>
  <c r="R90" i="44"/>
  <c r="V90" i="44"/>
  <c r="Q90" i="44"/>
  <c r="U90" i="44"/>
  <c r="P90" i="44"/>
  <c r="T90" i="44"/>
  <c r="O90" i="44"/>
  <c r="N90" i="44"/>
  <c r="M90" i="44"/>
  <c r="L90" i="44"/>
  <c r="R89" i="44"/>
  <c r="V89" i="44"/>
  <c r="Q89" i="44"/>
  <c r="U89" i="44"/>
  <c r="P89" i="44"/>
  <c r="N89" i="44"/>
  <c r="M89" i="44"/>
  <c r="L89" i="44"/>
  <c r="K89" i="44"/>
  <c r="R88" i="44"/>
  <c r="V88" i="44"/>
  <c r="P88" i="44"/>
  <c r="T88" i="44"/>
  <c r="Q88" i="44"/>
  <c r="O88" i="44"/>
  <c r="N88" i="44"/>
  <c r="M88" i="44"/>
  <c r="L88" i="44"/>
  <c r="Q87" i="44"/>
  <c r="U87" i="44"/>
  <c r="R87" i="44"/>
  <c r="V87" i="44"/>
  <c r="P87" i="44"/>
  <c r="N87" i="44"/>
  <c r="M87" i="44"/>
  <c r="L87" i="44"/>
  <c r="K87" i="44"/>
  <c r="R86" i="44"/>
  <c r="V86" i="44"/>
  <c r="Q86" i="44"/>
  <c r="U86" i="44"/>
  <c r="P86" i="44"/>
  <c r="T86" i="44"/>
  <c r="O86" i="44"/>
  <c r="N86" i="44"/>
  <c r="Z86" i="44"/>
  <c r="M86" i="44"/>
  <c r="L86" i="44"/>
  <c r="R85" i="44"/>
  <c r="V85" i="44"/>
  <c r="Q85" i="44"/>
  <c r="U85" i="44"/>
  <c r="P85" i="44"/>
  <c r="N85" i="44"/>
  <c r="M85" i="44"/>
  <c r="L85" i="44"/>
  <c r="K85" i="44"/>
  <c r="R84" i="44"/>
  <c r="V84" i="44"/>
  <c r="P84" i="44"/>
  <c r="T84" i="44"/>
  <c r="Q84" i="44"/>
  <c r="N84" i="44"/>
  <c r="M84" i="44"/>
  <c r="L84" i="44"/>
  <c r="Q83" i="44"/>
  <c r="U83" i="44"/>
  <c r="R83" i="44"/>
  <c r="V83" i="44"/>
  <c r="P83" i="44"/>
  <c r="N83" i="44"/>
  <c r="M83" i="44"/>
  <c r="L83" i="44"/>
  <c r="K83" i="44"/>
  <c r="R82" i="44"/>
  <c r="V82" i="44"/>
  <c r="Q82" i="44"/>
  <c r="U82" i="44"/>
  <c r="P82" i="44"/>
  <c r="T82" i="44"/>
  <c r="O82" i="44"/>
  <c r="N82" i="44"/>
  <c r="M82" i="44"/>
  <c r="L82" i="44"/>
  <c r="Q81" i="44"/>
  <c r="U81" i="44"/>
  <c r="R81" i="44"/>
  <c r="V81" i="44"/>
  <c r="P81" i="44"/>
  <c r="N81" i="44"/>
  <c r="M81" i="44"/>
  <c r="L81" i="44"/>
  <c r="K81" i="44"/>
  <c r="R80" i="44"/>
  <c r="V80" i="44"/>
  <c r="P80" i="44"/>
  <c r="T80" i="44"/>
  <c r="Q80" i="44"/>
  <c r="U80" i="44"/>
  <c r="O80" i="44"/>
  <c r="N80" i="44"/>
  <c r="M80" i="44"/>
  <c r="L80" i="44"/>
  <c r="Q79" i="44"/>
  <c r="U79" i="44"/>
  <c r="R79" i="44"/>
  <c r="V79" i="44"/>
  <c r="P79" i="44"/>
  <c r="N79" i="44"/>
  <c r="M79" i="44"/>
  <c r="L79" i="44"/>
  <c r="K79" i="44"/>
  <c r="R78" i="44"/>
  <c r="V78" i="44"/>
  <c r="Q78" i="44"/>
  <c r="U78" i="44"/>
  <c r="P78" i="44"/>
  <c r="T78" i="44"/>
  <c r="O78" i="44"/>
  <c r="N78" i="44"/>
  <c r="M78" i="44"/>
  <c r="L78" i="44"/>
  <c r="K78" i="44"/>
  <c r="R77" i="44"/>
  <c r="V77" i="44"/>
  <c r="Q77" i="44"/>
  <c r="U77" i="44"/>
  <c r="P77" i="44"/>
  <c r="N77" i="44"/>
  <c r="M77" i="44"/>
  <c r="L77" i="44"/>
  <c r="K77" i="44"/>
  <c r="R76" i="44"/>
  <c r="V76" i="44"/>
  <c r="Q76" i="44"/>
  <c r="U76" i="44"/>
  <c r="P76" i="44"/>
  <c r="T76" i="44"/>
  <c r="O76" i="44"/>
  <c r="N76" i="44"/>
  <c r="M76" i="44"/>
  <c r="Y76" i="44"/>
  <c r="L76" i="44"/>
  <c r="Q75" i="44"/>
  <c r="U75" i="44"/>
  <c r="R75" i="44"/>
  <c r="V75" i="44"/>
  <c r="P75" i="44"/>
  <c r="N75" i="44"/>
  <c r="M75" i="44"/>
  <c r="L75" i="44"/>
  <c r="R74" i="44"/>
  <c r="V74" i="44"/>
  <c r="Q74" i="44"/>
  <c r="U74" i="44"/>
  <c r="P74" i="44"/>
  <c r="T74" i="44"/>
  <c r="O74" i="44"/>
  <c r="N74" i="44"/>
  <c r="M74" i="44"/>
  <c r="L74" i="44"/>
  <c r="R73" i="44"/>
  <c r="V73" i="44"/>
  <c r="Q73" i="44"/>
  <c r="U73" i="44"/>
  <c r="P73" i="44"/>
  <c r="N73" i="44"/>
  <c r="M73" i="44"/>
  <c r="L73" i="44"/>
  <c r="K73" i="44"/>
  <c r="R72" i="44"/>
  <c r="V72" i="44"/>
  <c r="P72" i="44"/>
  <c r="T72" i="44"/>
  <c r="Q72" i="44"/>
  <c r="U72" i="44"/>
  <c r="O72" i="44"/>
  <c r="N72" i="44"/>
  <c r="M72" i="44"/>
  <c r="L72" i="44"/>
  <c r="Q71" i="44"/>
  <c r="U71" i="44"/>
  <c r="P71" i="44"/>
  <c r="T71" i="44"/>
  <c r="R71" i="44"/>
  <c r="V71" i="44"/>
  <c r="S71" i="44"/>
  <c r="N71" i="44"/>
  <c r="M71" i="44"/>
  <c r="L71" i="44"/>
  <c r="R70" i="44"/>
  <c r="V70" i="44"/>
  <c r="P70" i="44"/>
  <c r="T70" i="44"/>
  <c r="Q70" i="44"/>
  <c r="U70" i="44"/>
  <c r="O70" i="44"/>
  <c r="N70" i="44"/>
  <c r="M70" i="44"/>
  <c r="L70" i="44"/>
  <c r="R69" i="44"/>
  <c r="V69" i="44"/>
  <c r="Q69" i="44"/>
  <c r="U69" i="44"/>
  <c r="P69" i="44"/>
  <c r="T69" i="44"/>
  <c r="N69" i="44"/>
  <c r="M69" i="44"/>
  <c r="L69" i="44"/>
  <c r="K69" i="44"/>
  <c r="R68" i="44"/>
  <c r="V68" i="44"/>
  <c r="P68" i="44"/>
  <c r="T68" i="44"/>
  <c r="Q68" i="44"/>
  <c r="U68" i="44"/>
  <c r="S68" i="44"/>
  <c r="O68" i="44"/>
  <c r="N68" i="44"/>
  <c r="M68" i="44"/>
  <c r="L68" i="44"/>
  <c r="R67" i="44"/>
  <c r="V67" i="44"/>
  <c r="Q67" i="44"/>
  <c r="U67" i="44"/>
  <c r="P67" i="44"/>
  <c r="O67" i="44"/>
  <c r="N67" i="44"/>
  <c r="M67" i="44"/>
  <c r="L67" i="44"/>
  <c r="Q66" i="44"/>
  <c r="U66" i="44"/>
  <c r="R66" i="44"/>
  <c r="V66" i="44"/>
  <c r="P66" i="44"/>
  <c r="N66" i="44"/>
  <c r="M66" i="44"/>
  <c r="L66" i="44"/>
  <c r="Q65" i="44"/>
  <c r="U65" i="44"/>
  <c r="R65" i="44"/>
  <c r="V65" i="44"/>
  <c r="P65" i="44"/>
  <c r="T65" i="44"/>
  <c r="S65" i="44"/>
  <c r="AB65" i="44"/>
  <c r="N65" i="44"/>
  <c r="M65" i="44"/>
  <c r="L65" i="44"/>
  <c r="K65" i="44"/>
  <c r="R64" i="44"/>
  <c r="V64" i="44"/>
  <c r="Q64" i="44"/>
  <c r="U64" i="44"/>
  <c r="P64" i="44"/>
  <c r="T64" i="44"/>
  <c r="O64" i="44"/>
  <c r="N64" i="44"/>
  <c r="M64" i="44"/>
  <c r="Y64" i="44"/>
  <c r="L64" i="44"/>
  <c r="Q63" i="44"/>
  <c r="U63" i="44"/>
  <c r="R63" i="44"/>
  <c r="V63" i="44"/>
  <c r="P63" i="44"/>
  <c r="N63" i="44"/>
  <c r="M63" i="44"/>
  <c r="L63" i="44"/>
  <c r="K63" i="44"/>
  <c r="Q62" i="44"/>
  <c r="U62" i="44"/>
  <c r="R62" i="44"/>
  <c r="V62" i="44"/>
  <c r="P62" i="44"/>
  <c r="N62" i="44"/>
  <c r="M62" i="44"/>
  <c r="L62" i="44"/>
  <c r="K62" i="44"/>
  <c r="Q61" i="44"/>
  <c r="U61" i="44"/>
  <c r="P61" i="44"/>
  <c r="T61" i="44"/>
  <c r="R61" i="44"/>
  <c r="V61" i="44"/>
  <c r="S61" i="44"/>
  <c r="N61" i="44"/>
  <c r="M61" i="44"/>
  <c r="L61" i="44"/>
  <c r="R60" i="44"/>
  <c r="V60" i="44"/>
  <c r="P60" i="44"/>
  <c r="T60" i="44"/>
  <c r="Q60" i="44"/>
  <c r="U60" i="44"/>
  <c r="O60" i="44"/>
  <c r="N60" i="44"/>
  <c r="M60" i="44"/>
  <c r="L60" i="44"/>
  <c r="P59" i="44"/>
  <c r="T59" i="44"/>
  <c r="R59" i="44"/>
  <c r="V59" i="44"/>
  <c r="Q59" i="44"/>
  <c r="U59" i="44"/>
  <c r="N59" i="44"/>
  <c r="M59" i="44"/>
  <c r="L59" i="44"/>
  <c r="K59" i="44"/>
  <c r="Q58" i="44"/>
  <c r="U58" i="44"/>
  <c r="P58" i="44"/>
  <c r="T58" i="44"/>
  <c r="R58" i="44"/>
  <c r="V58" i="44"/>
  <c r="O58" i="44"/>
  <c r="N58" i="44"/>
  <c r="M58" i="44"/>
  <c r="L58" i="44"/>
  <c r="R57" i="44"/>
  <c r="V57" i="44"/>
  <c r="P57" i="44"/>
  <c r="T57" i="44"/>
  <c r="Q57" i="44"/>
  <c r="U57" i="44"/>
  <c r="S57" i="44"/>
  <c r="O57" i="44"/>
  <c r="N57" i="44"/>
  <c r="M57" i="44"/>
  <c r="L57" i="44"/>
  <c r="K57" i="44"/>
  <c r="Q56" i="44"/>
  <c r="U56" i="44"/>
  <c r="R56" i="44"/>
  <c r="V56" i="44"/>
  <c r="P56" i="44"/>
  <c r="O56" i="44"/>
  <c r="N56" i="44"/>
  <c r="M56" i="44"/>
  <c r="L56" i="44"/>
  <c r="K56" i="44"/>
  <c r="R55" i="44"/>
  <c r="V55" i="44"/>
  <c r="P55" i="44"/>
  <c r="T55" i="44"/>
  <c r="Q55" i="44"/>
  <c r="U55" i="44"/>
  <c r="S55" i="44"/>
  <c r="O55" i="44"/>
  <c r="N55" i="44"/>
  <c r="M55" i="44"/>
  <c r="L55" i="44"/>
  <c r="K55" i="44"/>
  <c r="Q54" i="44"/>
  <c r="U54" i="44"/>
  <c r="R54" i="44"/>
  <c r="V54" i="44"/>
  <c r="P54" i="44"/>
  <c r="O54" i="44"/>
  <c r="N54" i="44"/>
  <c r="M54" i="44"/>
  <c r="L54" i="44"/>
  <c r="K54" i="44"/>
  <c r="R53" i="44"/>
  <c r="V53" i="44"/>
  <c r="P53" i="44"/>
  <c r="T53" i="44"/>
  <c r="Q53" i="44"/>
  <c r="U53" i="44"/>
  <c r="AC53" i="44"/>
  <c r="O53" i="44"/>
  <c r="N53" i="44"/>
  <c r="M53" i="44"/>
  <c r="L53" i="44"/>
  <c r="K53" i="44"/>
  <c r="Q52" i="44"/>
  <c r="U52" i="44"/>
  <c r="R52" i="44"/>
  <c r="V52" i="44"/>
  <c r="P52" i="44"/>
  <c r="O52" i="44"/>
  <c r="N52" i="44"/>
  <c r="M52" i="44"/>
  <c r="L52" i="44"/>
  <c r="K52" i="44"/>
  <c r="R51" i="44"/>
  <c r="V51" i="44"/>
  <c r="P51" i="44"/>
  <c r="T51" i="44"/>
  <c r="Q51" i="44"/>
  <c r="U51" i="44"/>
  <c r="S51" i="44"/>
  <c r="O51" i="44"/>
  <c r="N51" i="44"/>
  <c r="M51" i="44"/>
  <c r="L51" i="44"/>
  <c r="K51" i="44"/>
  <c r="Q50" i="44"/>
  <c r="U50" i="44"/>
  <c r="R50" i="44"/>
  <c r="V50" i="44"/>
  <c r="P50" i="44"/>
  <c r="O50" i="44"/>
  <c r="N50" i="44"/>
  <c r="M50" i="44"/>
  <c r="L50" i="44"/>
  <c r="K50" i="44"/>
  <c r="R49" i="44"/>
  <c r="V49" i="44"/>
  <c r="P49" i="44"/>
  <c r="T49" i="44"/>
  <c r="Q49" i="44"/>
  <c r="U49" i="44"/>
  <c r="S49" i="44"/>
  <c r="O49" i="44"/>
  <c r="N49" i="44"/>
  <c r="M49" i="44"/>
  <c r="L49" i="44"/>
  <c r="K49" i="44"/>
  <c r="Q48" i="44"/>
  <c r="U48" i="44"/>
  <c r="R48" i="44"/>
  <c r="V48" i="44"/>
  <c r="P48" i="44"/>
  <c r="O48" i="44"/>
  <c r="N48" i="44"/>
  <c r="M48" i="44"/>
  <c r="L48" i="44"/>
  <c r="K48" i="44"/>
  <c r="R47" i="44"/>
  <c r="V47" i="44"/>
  <c r="P47" i="44"/>
  <c r="T47" i="44"/>
  <c r="Q47" i="44"/>
  <c r="U47" i="44"/>
  <c r="S47" i="44"/>
  <c r="O47" i="44"/>
  <c r="N47" i="44"/>
  <c r="M47" i="44"/>
  <c r="L47" i="44"/>
  <c r="K47" i="44"/>
  <c r="Q46" i="44"/>
  <c r="U46" i="44"/>
  <c r="R46" i="44"/>
  <c r="V46" i="44"/>
  <c r="P46" i="44"/>
  <c r="O46" i="44"/>
  <c r="N46" i="44"/>
  <c r="M46" i="44"/>
  <c r="L46" i="44"/>
  <c r="K46" i="44"/>
  <c r="R45" i="44"/>
  <c r="V45" i="44"/>
  <c r="P45" i="44"/>
  <c r="T45" i="44"/>
  <c r="Q45" i="44"/>
  <c r="U45" i="44"/>
  <c r="O45" i="44"/>
  <c r="N45" i="44"/>
  <c r="M45" i="44"/>
  <c r="L45" i="44"/>
  <c r="K45" i="44"/>
  <c r="Q44" i="44"/>
  <c r="U44" i="44"/>
  <c r="R44" i="44"/>
  <c r="V44" i="44"/>
  <c r="P44" i="44"/>
  <c r="O44" i="44"/>
  <c r="N44" i="44"/>
  <c r="M44" i="44"/>
  <c r="L44" i="44"/>
  <c r="K44" i="44"/>
  <c r="R43" i="44"/>
  <c r="V43" i="44"/>
  <c r="P43" i="44"/>
  <c r="T43" i="44"/>
  <c r="Q43" i="44"/>
  <c r="U43" i="44"/>
  <c r="S43" i="44"/>
  <c r="O43" i="44"/>
  <c r="N43" i="44"/>
  <c r="M43" i="44"/>
  <c r="L43" i="44"/>
  <c r="K43" i="44"/>
  <c r="Q42" i="44"/>
  <c r="U42" i="44"/>
  <c r="R42" i="44"/>
  <c r="V42" i="44"/>
  <c r="P42" i="44"/>
  <c r="O42" i="44"/>
  <c r="N42" i="44"/>
  <c r="M42" i="44"/>
  <c r="L42" i="44"/>
  <c r="K42" i="44"/>
  <c r="R41" i="44"/>
  <c r="V41" i="44"/>
  <c r="P41" i="44"/>
  <c r="T41" i="44"/>
  <c r="Q41" i="44"/>
  <c r="U41" i="44"/>
  <c r="S41" i="44"/>
  <c r="O41" i="44"/>
  <c r="N41" i="44"/>
  <c r="M41" i="44"/>
  <c r="L41" i="44"/>
  <c r="K41" i="44"/>
  <c r="Q40" i="44"/>
  <c r="U40" i="44"/>
  <c r="R40" i="44"/>
  <c r="V40" i="44"/>
  <c r="P40" i="44"/>
  <c r="O40" i="44"/>
  <c r="N40" i="44"/>
  <c r="M40" i="44"/>
  <c r="L40" i="44"/>
  <c r="K40" i="44"/>
  <c r="R39" i="44"/>
  <c r="V39" i="44"/>
  <c r="P39" i="44"/>
  <c r="T39" i="44"/>
  <c r="Q39" i="44"/>
  <c r="U39" i="44"/>
  <c r="S39" i="44"/>
  <c r="O39" i="44"/>
  <c r="N39" i="44"/>
  <c r="M39" i="44"/>
  <c r="L39" i="44"/>
  <c r="K39" i="44"/>
  <c r="Q38" i="44"/>
  <c r="U38" i="44"/>
  <c r="R38" i="44"/>
  <c r="V38" i="44"/>
  <c r="P38" i="44"/>
  <c r="O38" i="44"/>
  <c r="N38" i="44"/>
  <c r="M38" i="44"/>
  <c r="L38" i="44"/>
  <c r="K38" i="44"/>
  <c r="R37" i="44"/>
  <c r="V37" i="44"/>
  <c r="P37" i="44"/>
  <c r="T37" i="44"/>
  <c r="Q37" i="44"/>
  <c r="U37" i="44"/>
  <c r="AC37" i="44"/>
  <c r="O37" i="44"/>
  <c r="N37" i="44"/>
  <c r="M37" i="44"/>
  <c r="L37" i="44"/>
  <c r="K37" i="44"/>
  <c r="Q36" i="44"/>
  <c r="U36" i="44"/>
  <c r="R36" i="44"/>
  <c r="V36" i="44"/>
  <c r="P36" i="44"/>
  <c r="O36" i="44"/>
  <c r="N36" i="44"/>
  <c r="M36" i="44"/>
  <c r="L36" i="44"/>
  <c r="K36" i="44"/>
  <c r="R35" i="44"/>
  <c r="V35" i="44"/>
  <c r="P35" i="44"/>
  <c r="T35" i="44"/>
  <c r="Q35" i="44"/>
  <c r="U35" i="44"/>
  <c r="S35" i="44"/>
  <c r="O35" i="44"/>
  <c r="N35" i="44"/>
  <c r="M35" i="44"/>
  <c r="L35" i="44"/>
  <c r="K35" i="44"/>
  <c r="Q34" i="44"/>
  <c r="U34" i="44"/>
  <c r="R34" i="44"/>
  <c r="V34" i="44"/>
  <c r="P34" i="44"/>
  <c r="O34" i="44"/>
  <c r="N34" i="44"/>
  <c r="M34" i="44"/>
  <c r="L34" i="44"/>
  <c r="K34" i="44"/>
  <c r="R33" i="44"/>
  <c r="V33" i="44"/>
  <c r="P33" i="44"/>
  <c r="T33" i="44"/>
  <c r="Q33" i="44"/>
  <c r="U33" i="44"/>
  <c r="S33" i="44"/>
  <c r="O33" i="44"/>
  <c r="N33" i="44"/>
  <c r="M33" i="44"/>
  <c r="L33" i="44"/>
  <c r="K33" i="44"/>
  <c r="Q32" i="44"/>
  <c r="U32" i="44"/>
  <c r="R32" i="44"/>
  <c r="V32" i="44"/>
  <c r="P32" i="44"/>
  <c r="O32" i="44"/>
  <c r="N32" i="44"/>
  <c r="M32" i="44"/>
  <c r="L32" i="44"/>
  <c r="K32" i="44"/>
  <c r="R31" i="44"/>
  <c r="V31" i="44"/>
  <c r="P31" i="44"/>
  <c r="T31" i="44"/>
  <c r="Q31" i="44"/>
  <c r="U31" i="44"/>
  <c r="S31" i="44"/>
  <c r="O31" i="44"/>
  <c r="N31" i="44"/>
  <c r="M31" i="44"/>
  <c r="L31" i="44"/>
  <c r="K31" i="44"/>
  <c r="Q30" i="44"/>
  <c r="U30" i="44"/>
  <c r="R30" i="44"/>
  <c r="V30" i="44"/>
  <c r="P30" i="44"/>
  <c r="O30" i="44"/>
  <c r="N30" i="44"/>
  <c r="M30" i="44"/>
  <c r="L30" i="44"/>
  <c r="K30" i="44"/>
  <c r="R29" i="44"/>
  <c r="V29" i="44"/>
  <c r="P29" i="44"/>
  <c r="T29" i="44"/>
  <c r="Q29" i="44"/>
  <c r="U29" i="44"/>
  <c r="O29" i="44"/>
  <c r="N29" i="44"/>
  <c r="M29" i="44"/>
  <c r="L29" i="44"/>
  <c r="K29" i="44"/>
  <c r="Q28" i="44"/>
  <c r="U28" i="44"/>
  <c r="R28" i="44"/>
  <c r="V28" i="44"/>
  <c r="P28" i="44"/>
  <c r="O28" i="44"/>
  <c r="N28" i="44"/>
  <c r="M28" i="44"/>
  <c r="L28" i="44"/>
  <c r="K28" i="44"/>
  <c r="R27" i="44"/>
  <c r="V27" i="44"/>
  <c r="P27" i="44"/>
  <c r="T27" i="44"/>
  <c r="Q27" i="44"/>
  <c r="U27" i="44"/>
  <c r="S27" i="44"/>
  <c r="O27" i="44"/>
  <c r="N27" i="44"/>
  <c r="M27" i="44"/>
  <c r="L27" i="44"/>
  <c r="K27" i="44"/>
  <c r="Q26" i="44"/>
  <c r="U26" i="44"/>
  <c r="R26" i="44"/>
  <c r="V26" i="44"/>
  <c r="P26" i="44"/>
  <c r="O26" i="44"/>
  <c r="N26" i="44"/>
  <c r="M26" i="44"/>
  <c r="L26" i="44"/>
  <c r="K26" i="44"/>
  <c r="R25" i="44"/>
  <c r="V25" i="44"/>
  <c r="P25" i="44"/>
  <c r="T25" i="44"/>
  <c r="Q25" i="44"/>
  <c r="U25" i="44"/>
  <c r="S25" i="44"/>
  <c r="O25" i="44"/>
  <c r="N25" i="44"/>
  <c r="M25" i="44"/>
  <c r="L25" i="44"/>
  <c r="K25" i="44"/>
  <c r="Q24" i="44"/>
  <c r="U24" i="44"/>
  <c r="R24" i="44"/>
  <c r="V24" i="44"/>
  <c r="P24" i="44"/>
  <c r="O24" i="44"/>
  <c r="N24" i="44"/>
  <c r="M24" i="44"/>
  <c r="L24" i="44"/>
  <c r="K24" i="44"/>
  <c r="R23" i="44"/>
  <c r="V23" i="44"/>
  <c r="P23" i="44"/>
  <c r="T23" i="44"/>
  <c r="Q23" i="44"/>
  <c r="U23" i="44"/>
  <c r="S23" i="44"/>
  <c r="O23" i="44"/>
  <c r="N23" i="44"/>
  <c r="M23" i="44"/>
  <c r="L23" i="44"/>
  <c r="K23" i="44"/>
  <c r="Q22" i="44"/>
  <c r="U22" i="44"/>
  <c r="R22" i="44"/>
  <c r="V22" i="44"/>
  <c r="P22" i="44"/>
  <c r="O22" i="44"/>
  <c r="N22" i="44"/>
  <c r="M22" i="44"/>
  <c r="L22" i="44"/>
  <c r="K22" i="44"/>
  <c r="R21" i="44"/>
  <c r="V21" i="44"/>
  <c r="P21" i="44"/>
  <c r="T21" i="44"/>
  <c r="Q21" i="44"/>
  <c r="U21" i="44"/>
  <c r="AC21" i="44"/>
  <c r="O21" i="44"/>
  <c r="N21" i="44"/>
  <c r="M21" i="44"/>
  <c r="L21" i="44"/>
  <c r="K21" i="44"/>
  <c r="Q20" i="44"/>
  <c r="U20" i="44"/>
  <c r="R20" i="44"/>
  <c r="V20" i="44"/>
  <c r="P20" i="44"/>
  <c r="O20" i="44"/>
  <c r="N20" i="44"/>
  <c r="M20" i="44"/>
  <c r="L20" i="44"/>
  <c r="K20" i="44"/>
  <c r="R19" i="44"/>
  <c r="V19" i="44"/>
  <c r="P19" i="44"/>
  <c r="T19" i="44"/>
  <c r="Q19" i="44"/>
  <c r="U19" i="44"/>
  <c r="S19" i="44"/>
  <c r="O19" i="44"/>
  <c r="N19" i="44"/>
  <c r="M19" i="44"/>
  <c r="L19" i="44"/>
  <c r="K19" i="44"/>
  <c r="Q18" i="44"/>
  <c r="U18" i="44"/>
  <c r="R18" i="44"/>
  <c r="V18" i="44"/>
  <c r="P18" i="44"/>
  <c r="O18" i="44"/>
  <c r="N18" i="44"/>
  <c r="M18" i="44"/>
  <c r="L18" i="44"/>
  <c r="K18" i="44"/>
  <c r="R17" i="44"/>
  <c r="V17" i="44"/>
  <c r="P17" i="44"/>
  <c r="T17" i="44"/>
  <c r="Q17" i="44"/>
  <c r="U17" i="44"/>
  <c r="S17" i="44"/>
  <c r="O17" i="44"/>
  <c r="N17" i="44"/>
  <c r="M17" i="44"/>
  <c r="L17" i="44"/>
  <c r="K17" i="44"/>
  <c r="Q16" i="44"/>
  <c r="U16" i="44"/>
  <c r="R16" i="44"/>
  <c r="V16" i="44"/>
  <c r="P16" i="44"/>
  <c r="O16" i="44"/>
  <c r="N16" i="44"/>
  <c r="M16" i="44"/>
  <c r="L16" i="44"/>
  <c r="K16" i="44"/>
  <c r="R15" i="44"/>
  <c r="V15" i="44"/>
  <c r="P15" i="44"/>
  <c r="T15" i="44"/>
  <c r="Q15" i="44"/>
  <c r="U15" i="44"/>
  <c r="S15" i="44"/>
  <c r="O15" i="44"/>
  <c r="N15" i="44"/>
  <c r="M15" i="44"/>
  <c r="L15" i="44"/>
  <c r="K15" i="44"/>
  <c r="Q14" i="44"/>
  <c r="U14" i="44"/>
  <c r="R14" i="44"/>
  <c r="V14" i="44"/>
  <c r="P14" i="44"/>
  <c r="O14" i="44"/>
  <c r="N14" i="44"/>
  <c r="M14" i="44"/>
  <c r="L14" i="44"/>
  <c r="K14" i="44"/>
  <c r="R13" i="44"/>
  <c r="V13" i="44"/>
  <c r="P13" i="44"/>
  <c r="T13" i="44"/>
  <c r="Q13" i="44"/>
  <c r="U13" i="44"/>
  <c r="O13" i="44"/>
  <c r="N13" i="44"/>
  <c r="M13" i="44"/>
  <c r="L13" i="44"/>
  <c r="K13" i="44"/>
  <c r="Q12" i="44"/>
  <c r="U12" i="44"/>
  <c r="R12" i="44"/>
  <c r="V12" i="44"/>
  <c r="P12" i="44"/>
  <c r="O12" i="44"/>
  <c r="N12" i="44"/>
  <c r="M12" i="44"/>
  <c r="L12" i="44"/>
  <c r="K12" i="44"/>
  <c r="AD11" i="44"/>
  <c r="Q107" i="46"/>
  <c r="U107" i="46"/>
  <c r="R107" i="46"/>
  <c r="V107" i="46"/>
  <c r="P107" i="46"/>
  <c r="O107" i="46"/>
  <c r="N107" i="46"/>
  <c r="M107" i="46"/>
  <c r="L107" i="46"/>
  <c r="K107" i="46"/>
  <c r="R106" i="46"/>
  <c r="V106" i="46"/>
  <c r="P106" i="46"/>
  <c r="T106" i="46"/>
  <c r="Q106" i="46"/>
  <c r="U106" i="46"/>
  <c r="S106" i="46"/>
  <c r="O106" i="46"/>
  <c r="N106" i="46"/>
  <c r="M106" i="46"/>
  <c r="L106" i="46"/>
  <c r="K106" i="46"/>
  <c r="Q105" i="46"/>
  <c r="U105" i="46"/>
  <c r="R105" i="46"/>
  <c r="V105" i="46"/>
  <c r="P105" i="46"/>
  <c r="O105" i="46"/>
  <c r="N105" i="46"/>
  <c r="M105" i="46"/>
  <c r="L105" i="46"/>
  <c r="K105" i="46"/>
  <c r="R104" i="46"/>
  <c r="V104" i="46"/>
  <c r="P104" i="46"/>
  <c r="T104" i="46"/>
  <c r="Q104" i="46"/>
  <c r="U104" i="46"/>
  <c r="S104" i="46"/>
  <c r="O104" i="46"/>
  <c r="N104" i="46"/>
  <c r="M104" i="46"/>
  <c r="L104" i="46"/>
  <c r="K104" i="46"/>
  <c r="Q103" i="46"/>
  <c r="U103" i="46"/>
  <c r="R103" i="46"/>
  <c r="V103" i="46"/>
  <c r="P103" i="46"/>
  <c r="O103" i="46"/>
  <c r="N103" i="46"/>
  <c r="M103" i="46"/>
  <c r="L103" i="46"/>
  <c r="K103" i="46"/>
  <c r="R102" i="46"/>
  <c r="V102" i="46"/>
  <c r="P102" i="46"/>
  <c r="T102" i="46"/>
  <c r="Q102" i="46"/>
  <c r="U102" i="46"/>
  <c r="AC102" i="46"/>
  <c r="O102" i="46"/>
  <c r="N102" i="46"/>
  <c r="M102" i="46"/>
  <c r="L102" i="46"/>
  <c r="K102" i="46"/>
  <c r="Q101" i="46"/>
  <c r="U101" i="46"/>
  <c r="R101" i="46"/>
  <c r="V101" i="46"/>
  <c r="P101" i="46"/>
  <c r="O101" i="46"/>
  <c r="N101" i="46"/>
  <c r="M101" i="46"/>
  <c r="L101" i="46"/>
  <c r="K101" i="46"/>
  <c r="R100" i="46"/>
  <c r="V100" i="46"/>
  <c r="P100" i="46"/>
  <c r="T100" i="46"/>
  <c r="Q100" i="46"/>
  <c r="U100" i="46"/>
  <c r="S100" i="46"/>
  <c r="O100" i="46"/>
  <c r="N100" i="46"/>
  <c r="M100" i="46"/>
  <c r="L100" i="46"/>
  <c r="K100" i="46"/>
  <c r="Q99" i="46"/>
  <c r="U99" i="46"/>
  <c r="R99" i="46"/>
  <c r="V99" i="46"/>
  <c r="P99" i="46"/>
  <c r="O99" i="46"/>
  <c r="N99" i="46"/>
  <c r="M99" i="46"/>
  <c r="L99" i="46"/>
  <c r="K99" i="46"/>
  <c r="R98" i="46"/>
  <c r="V98" i="46"/>
  <c r="P98" i="46"/>
  <c r="T98" i="46"/>
  <c r="Q98" i="46"/>
  <c r="U98" i="46"/>
  <c r="S98" i="46"/>
  <c r="O98" i="46"/>
  <c r="N98" i="46"/>
  <c r="M98" i="46"/>
  <c r="L98" i="46"/>
  <c r="K98" i="46"/>
  <c r="Q97" i="46"/>
  <c r="U97" i="46"/>
  <c r="R97" i="46"/>
  <c r="V97" i="46"/>
  <c r="P97" i="46"/>
  <c r="O97" i="46"/>
  <c r="N97" i="46"/>
  <c r="M97" i="46"/>
  <c r="L97" i="46"/>
  <c r="K97" i="46"/>
  <c r="R96" i="46"/>
  <c r="V96" i="46"/>
  <c r="P96" i="46"/>
  <c r="T96" i="46"/>
  <c r="Q96" i="46"/>
  <c r="U96" i="46"/>
  <c r="S96" i="46"/>
  <c r="O96" i="46"/>
  <c r="N96" i="46"/>
  <c r="M96" i="46"/>
  <c r="L96" i="46"/>
  <c r="K96" i="46"/>
  <c r="Q95" i="46"/>
  <c r="U95" i="46"/>
  <c r="R95" i="46"/>
  <c r="V95" i="46"/>
  <c r="P95" i="46"/>
  <c r="O95" i="46"/>
  <c r="N95" i="46"/>
  <c r="M95" i="46"/>
  <c r="L95" i="46"/>
  <c r="K95" i="46"/>
  <c r="R94" i="46"/>
  <c r="V94" i="46"/>
  <c r="P94" i="46"/>
  <c r="T94" i="46"/>
  <c r="Q94" i="46"/>
  <c r="U94" i="46"/>
  <c r="O94" i="46"/>
  <c r="N94" i="46"/>
  <c r="M94" i="46"/>
  <c r="L94" i="46"/>
  <c r="K94" i="46"/>
  <c r="Q93" i="46"/>
  <c r="U93" i="46"/>
  <c r="R93" i="46"/>
  <c r="V93" i="46"/>
  <c r="P93" i="46"/>
  <c r="O93" i="46"/>
  <c r="N93" i="46"/>
  <c r="M93" i="46"/>
  <c r="L93" i="46"/>
  <c r="K93" i="46"/>
  <c r="R92" i="46"/>
  <c r="V92" i="46"/>
  <c r="P92" i="46"/>
  <c r="T92" i="46"/>
  <c r="Q92" i="46"/>
  <c r="U92" i="46"/>
  <c r="S92" i="46"/>
  <c r="O92" i="46"/>
  <c r="N92" i="46"/>
  <c r="M92" i="46"/>
  <c r="L92" i="46"/>
  <c r="K92" i="46"/>
  <c r="Q91" i="46"/>
  <c r="U91" i="46"/>
  <c r="R91" i="46"/>
  <c r="V91" i="46"/>
  <c r="P91" i="46"/>
  <c r="O91" i="46"/>
  <c r="N91" i="46"/>
  <c r="M91" i="46"/>
  <c r="L91" i="46"/>
  <c r="K91" i="46"/>
  <c r="R90" i="46"/>
  <c r="V90" i="46"/>
  <c r="P90" i="46"/>
  <c r="T90" i="46"/>
  <c r="Q90" i="46"/>
  <c r="U90" i="46"/>
  <c r="S90" i="46"/>
  <c r="O90" i="46"/>
  <c r="N90" i="46"/>
  <c r="M90" i="46"/>
  <c r="L90" i="46"/>
  <c r="K90" i="46"/>
  <c r="Q89" i="46"/>
  <c r="U89" i="46"/>
  <c r="R89" i="46"/>
  <c r="V89" i="46"/>
  <c r="P89" i="46"/>
  <c r="O89" i="46"/>
  <c r="N89" i="46"/>
  <c r="M89" i="46"/>
  <c r="L89" i="46"/>
  <c r="K89" i="46"/>
  <c r="R88" i="46"/>
  <c r="V88" i="46"/>
  <c r="P88" i="46"/>
  <c r="T88" i="46"/>
  <c r="Q88" i="46"/>
  <c r="U88" i="46"/>
  <c r="S88" i="46"/>
  <c r="O88" i="46"/>
  <c r="N88" i="46"/>
  <c r="M88" i="46"/>
  <c r="L88" i="46"/>
  <c r="K88" i="46"/>
  <c r="Q87" i="46"/>
  <c r="U87" i="46"/>
  <c r="R87" i="46"/>
  <c r="V87" i="46"/>
  <c r="P87" i="46"/>
  <c r="O87" i="46"/>
  <c r="N87" i="46"/>
  <c r="M87" i="46"/>
  <c r="L87" i="46"/>
  <c r="K87" i="46"/>
  <c r="R86" i="46"/>
  <c r="V86" i="46"/>
  <c r="P86" i="46"/>
  <c r="T86" i="46"/>
  <c r="Q86" i="46"/>
  <c r="U86" i="46"/>
  <c r="AC86" i="46"/>
  <c r="O86" i="46"/>
  <c r="N86" i="46"/>
  <c r="M86" i="46"/>
  <c r="L86" i="46"/>
  <c r="K86" i="46"/>
  <c r="Q85" i="46"/>
  <c r="U85" i="46"/>
  <c r="R85" i="46"/>
  <c r="V85" i="46"/>
  <c r="P85" i="46"/>
  <c r="O85" i="46"/>
  <c r="N85" i="46"/>
  <c r="M85" i="46"/>
  <c r="L85" i="46"/>
  <c r="K85" i="46"/>
  <c r="R84" i="46"/>
  <c r="V84" i="46"/>
  <c r="P84" i="46"/>
  <c r="T84" i="46"/>
  <c r="Q84" i="46"/>
  <c r="U84" i="46"/>
  <c r="S84" i="46"/>
  <c r="O84" i="46"/>
  <c r="N84" i="46"/>
  <c r="M84" i="46"/>
  <c r="L84" i="46"/>
  <c r="K84" i="46"/>
  <c r="Q83" i="46"/>
  <c r="U83" i="46"/>
  <c r="R83" i="46"/>
  <c r="V83" i="46"/>
  <c r="P83" i="46"/>
  <c r="O83" i="46"/>
  <c r="N83" i="46"/>
  <c r="M83" i="46"/>
  <c r="L83" i="46"/>
  <c r="K83" i="46"/>
  <c r="R82" i="46"/>
  <c r="V82" i="46"/>
  <c r="P82" i="46"/>
  <c r="T82" i="46"/>
  <c r="Q82" i="46"/>
  <c r="U82" i="46"/>
  <c r="S82" i="46"/>
  <c r="O82" i="46"/>
  <c r="N82" i="46"/>
  <c r="M82" i="46"/>
  <c r="L82" i="46"/>
  <c r="K82" i="46"/>
  <c r="Q81" i="46"/>
  <c r="U81" i="46"/>
  <c r="R81" i="46"/>
  <c r="V81" i="46"/>
  <c r="P81" i="46"/>
  <c r="O81" i="46"/>
  <c r="N81" i="46"/>
  <c r="M81" i="46"/>
  <c r="L81" i="46"/>
  <c r="K81" i="46"/>
  <c r="R80" i="46"/>
  <c r="V80" i="46"/>
  <c r="P80" i="46"/>
  <c r="T80" i="46"/>
  <c r="Q80" i="46"/>
  <c r="U80" i="46"/>
  <c r="S80" i="46"/>
  <c r="O80" i="46"/>
  <c r="N80" i="46"/>
  <c r="M80" i="46"/>
  <c r="L80" i="46"/>
  <c r="K80" i="46"/>
  <c r="Q79" i="46"/>
  <c r="U79" i="46"/>
  <c r="R79" i="46"/>
  <c r="V79" i="46"/>
  <c r="P79" i="46"/>
  <c r="O79" i="46"/>
  <c r="N79" i="46"/>
  <c r="M79" i="46"/>
  <c r="L79" i="46"/>
  <c r="K79" i="46"/>
  <c r="R78" i="46"/>
  <c r="V78" i="46"/>
  <c r="P78" i="46"/>
  <c r="T78" i="46"/>
  <c r="Q78" i="46"/>
  <c r="U78" i="46"/>
  <c r="O78" i="46"/>
  <c r="N78" i="46"/>
  <c r="M78" i="46"/>
  <c r="L78" i="46"/>
  <c r="K78" i="46"/>
  <c r="Q77" i="46"/>
  <c r="U77" i="46"/>
  <c r="R77" i="46"/>
  <c r="V77" i="46"/>
  <c r="P77" i="46"/>
  <c r="O77" i="46"/>
  <c r="N77" i="46"/>
  <c r="M77" i="46"/>
  <c r="L77" i="46"/>
  <c r="K77" i="46"/>
  <c r="R76" i="46"/>
  <c r="V76" i="46"/>
  <c r="P76" i="46"/>
  <c r="T76" i="46"/>
  <c r="Q76" i="46"/>
  <c r="U76" i="46"/>
  <c r="S76" i="46"/>
  <c r="O76" i="46"/>
  <c r="N76" i="46"/>
  <c r="M76" i="46"/>
  <c r="L76" i="46"/>
  <c r="K76" i="46"/>
  <c r="Q75" i="46"/>
  <c r="U75" i="46"/>
  <c r="R75" i="46"/>
  <c r="V75" i="46"/>
  <c r="P75" i="46"/>
  <c r="O75" i="46"/>
  <c r="N75" i="46"/>
  <c r="M75" i="46"/>
  <c r="L75" i="46"/>
  <c r="K75" i="46"/>
  <c r="R74" i="46"/>
  <c r="V74" i="46"/>
  <c r="P74" i="46"/>
  <c r="T74" i="46"/>
  <c r="Q74" i="46"/>
  <c r="U74" i="46"/>
  <c r="S74" i="46"/>
  <c r="O74" i="46"/>
  <c r="N74" i="46"/>
  <c r="M74" i="46"/>
  <c r="L74" i="46"/>
  <c r="K74" i="46"/>
  <c r="Q73" i="46"/>
  <c r="U73" i="46"/>
  <c r="R73" i="46"/>
  <c r="V73" i="46"/>
  <c r="P73" i="46"/>
  <c r="O73" i="46"/>
  <c r="N73" i="46"/>
  <c r="M73" i="46"/>
  <c r="L73" i="46"/>
  <c r="K73" i="46"/>
  <c r="R72" i="46"/>
  <c r="V72" i="46"/>
  <c r="P72" i="46"/>
  <c r="T72" i="46"/>
  <c r="Q72" i="46"/>
  <c r="U72" i="46"/>
  <c r="S72" i="46"/>
  <c r="O72" i="46"/>
  <c r="N72" i="46"/>
  <c r="M72" i="46"/>
  <c r="L72" i="46"/>
  <c r="K72" i="46"/>
  <c r="Q71" i="46"/>
  <c r="U71" i="46"/>
  <c r="R71" i="46"/>
  <c r="V71" i="46"/>
  <c r="P71" i="46"/>
  <c r="O71" i="46"/>
  <c r="N71" i="46"/>
  <c r="M71" i="46"/>
  <c r="L71" i="46"/>
  <c r="K71" i="46"/>
  <c r="R70" i="46"/>
  <c r="V70" i="46"/>
  <c r="P70" i="46"/>
  <c r="T70" i="46"/>
  <c r="Q70" i="46"/>
  <c r="U70" i="46"/>
  <c r="AC70" i="46"/>
  <c r="O70" i="46"/>
  <c r="N70" i="46"/>
  <c r="M70" i="46"/>
  <c r="L70" i="46"/>
  <c r="K70" i="46"/>
  <c r="Q69" i="46"/>
  <c r="U69" i="46"/>
  <c r="R69" i="46"/>
  <c r="V69" i="46"/>
  <c r="P69" i="46"/>
  <c r="O69" i="46"/>
  <c r="N69" i="46"/>
  <c r="M69" i="46"/>
  <c r="L69" i="46"/>
  <c r="K69" i="46"/>
  <c r="R68" i="46"/>
  <c r="V68" i="46"/>
  <c r="P68" i="46"/>
  <c r="T68" i="46"/>
  <c r="Q68" i="46"/>
  <c r="U68" i="46"/>
  <c r="S68" i="46"/>
  <c r="O68" i="46"/>
  <c r="N68" i="46"/>
  <c r="M68" i="46"/>
  <c r="L68" i="46"/>
  <c r="K68" i="46"/>
  <c r="Q67" i="46"/>
  <c r="U67" i="46"/>
  <c r="R67" i="46"/>
  <c r="V67" i="46"/>
  <c r="P67" i="46"/>
  <c r="O67" i="46"/>
  <c r="N67" i="46"/>
  <c r="M67" i="46"/>
  <c r="L67" i="46"/>
  <c r="K67" i="46"/>
  <c r="R66" i="46"/>
  <c r="V66" i="46"/>
  <c r="P66" i="46"/>
  <c r="T66" i="46"/>
  <c r="Q66" i="46"/>
  <c r="U66" i="46"/>
  <c r="S66" i="46"/>
  <c r="O66" i="46"/>
  <c r="N66" i="46"/>
  <c r="M66" i="46"/>
  <c r="L66" i="46"/>
  <c r="K66" i="46"/>
  <c r="Q65" i="46"/>
  <c r="U65" i="46"/>
  <c r="R65" i="46"/>
  <c r="V65" i="46"/>
  <c r="P65" i="46"/>
  <c r="O65" i="46"/>
  <c r="N65" i="46"/>
  <c r="M65" i="46"/>
  <c r="L65" i="46"/>
  <c r="K65" i="46"/>
  <c r="R64" i="46"/>
  <c r="V64" i="46"/>
  <c r="P64" i="46"/>
  <c r="T64" i="46"/>
  <c r="Q64" i="46"/>
  <c r="U64" i="46"/>
  <c r="S64" i="46"/>
  <c r="O64" i="46"/>
  <c r="N64" i="46"/>
  <c r="M64" i="46"/>
  <c r="L64" i="46"/>
  <c r="K64" i="46"/>
  <c r="Q63" i="46"/>
  <c r="U63" i="46"/>
  <c r="R63" i="46"/>
  <c r="V63" i="46"/>
  <c r="P63" i="46"/>
  <c r="O63" i="46"/>
  <c r="N63" i="46"/>
  <c r="M63" i="46"/>
  <c r="L63" i="46"/>
  <c r="K63" i="46"/>
  <c r="R62" i="46"/>
  <c r="V62" i="46"/>
  <c r="P62" i="46"/>
  <c r="T62" i="46"/>
  <c r="Q62" i="46"/>
  <c r="U62" i="46"/>
  <c r="O62" i="46"/>
  <c r="N62" i="46"/>
  <c r="M62" i="46"/>
  <c r="L62" i="46"/>
  <c r="K62" i="46"/>
  <c r="Q61" i="46"/>
  <c r="U61" i="46"/>
  <c r="R61" i="46"/>
  <c r="V61" i="46"/>
  <c r="P61" i="46"/>
  <c r="O61" i="46"/>
  <c r="N61" i="46"/>
  <c r="M61" i="46"/>
  <c r="L61" i="46"/>
  <c r="K61" i="46"/>
  <c r="R60" i="46"/>
  <c r="V60" i="46"/>
  <c r="P60" i="46"/>
  <c r="T60" i="46"/>
  <c r="Q60" i="46"/>
  <c r="U60" i="46"/>
  <c r="S60" i="46"/>
  <c r="O60" i="46"/>
  <c r="N60" i="46"/>
  <c r="M60" i="46"/>
  <c r="L60" i="46"/>
  <c r="K60" i="46"/>
  <c r="Q59" i="46"/>
  <c r="U59" i="46"/>
  <c r="R59" i="46"/>
  <c r="V59" i="46"/>
  <c r="P59" i="46"/>
  <c r="O59" i="46"/>
  <c r="N59" i="46"/>
  <c r="M59" i="46"/>
  <c r="L59" i="46"/>
  <c r="K59" i="46"/>
  <c r="R58" i="46"/>
  <c r="V58" i="46"/>
  <c r="P58" i="46"/>
  <c r="T58" i="46"/>
  <c r="Q58" i="46"/>
  <c r="U58" i="46"/>
  <c r="S58" i="46"/>
  <c r="O58" i="46"/>
  <c r="N58" i="46"/>
  <c r="M58" i="46"/>
  <c r="L58" i="46"/>
  <c r="K58" i="46"/>
  <c r="Q57" i="46"/>
  <c r="U57" i="46"/>
  <c r="R57" i="46"/>
  <c r="V57" i="46"/>
  <c r="P57" i="46"/>
  <c r="O57" i="46"/>
  <c r="N57" i="46"/>
  <c r="M57" i="46"/>
  <c r="L57" i="46"/>
  <c r="K57" i="46"/>
  <c r="R56" i="46"/>
  <c r="V56" i="46"/>
  <c r="P56" i="46"/>
  <c r="T56" i="46"/>
  <c r="Q56" i="46"/>
  <c r="U56" i="46"/>
  <c r="S56" i="46"/>
  <c r="O56" i="46"/>
  <c r="N56" i="46"/>
  <c r="M56" i="46"/>
  <c r="L56" i="46"/>
  <c r="K56" i="46"/>
  <c r="Q55" i="46"/>
  <c r="U55" i="46"/>
  <c r="R55" i="46"/>
  <c r="V55" i="46"/>
  <c r="P55" i="46"/>
  <c r="O55" i="46"/>
  <c r="N55" i="46"/>
  <c r="M55" i="46"/>
  <c r="L55" i="46"/>
  <c r="K55" i="46"/>
  <c r="R54" i="46"/>
  <c r="V54" i="46"/>
  <c r="P54" i="46"/>
  <c r="T54" i="46"/>
  <c r="Q54" i="46"/>
  <c r="U54" i="46"/>
  <c r="AC54" i="46"/>
  <c r="O54" i="46"/>
  <c r="N54" i="46"/>
  <c r="M54" i="46"/>
  <c r="L54" i="46"/>
  <c r="K54" i="46"/>
  <c r="Q53" i="46"/>
  <c r="U53" i="46"/>
  <c r="R53" i="46"/>
  <c r="V53" i="46"/>
  <c r="P53" i="46"/>
  <c r="O53" i="46"/>
  <c r="N53" i="46"/>
  <c r="M53" i="46"/>
  <c r="L53" i="46"/>
  <c r="K53" i="46"/>
  <c r="R52" i="46"/>
  <c r="V52" i="46"/>
  <c r="P52" i="46"/>
  <c r="T52" i="46"/>
  <c r="Q52" i="46"/>
  <c r="U52" i="46"/>
  <c r="S52" i="46"/>
  <c r="O52" i="46"/>
  <c r="N52" i="46"/>
  <c r="M52" i="46"/>
  <c r="L52" i="46"/>
  <c r="K52" i="46"/>
  <c r="Q51" i="46"/>
  <c r="U51" i="46"/>
  <c r="R51" i="46"/>
  <c r="V51" i="46"/>
  <c r="P51" i="46"/>
  <c r="O51" i="46"/>
  <c r="N51" i="46"/>
  <c r="M51" i="46"/>
  <c r="L51" i="46"/>
  <c r="K51" i="46"/>
  <c r="R50" i="46"/>
  <c r="V50" i="46"/>
  <c r="P50" i="46"/>
  <c r="T50" i="46"/>
  <c r="Q50" i="46"/>
  <c r="U50" i="46"/>
  <c r="S50" i="46"/>
  <c r="O50" i="46"/>
  <c r="N50" i="46"/>
  <c r="M50" i="46"/>
  <c r="L50" i="46"/>
  <c r="K50" i="46"/>
  <c r="Q49" i="46"/>
  <c r="U49" i="46"/>
  <c r="R49" i="46"/>
  <c r="V49" i="46"/>
  <c r="P49" i="46"/>
  <c r="O49" i="46"/>
  <c r="N49" i="46"/>
  <c r="M49" i="46"/>
  <c r="L49" i="46"/>
  <c r="K49" i="46"/>
  <c r="R48" i="46"/>
  <c r="V48" i="46"/>
  <c r="P48" i="46"/>
  <c r="T48" i="46"/>
  <c r="Q48" i="46"/>
  <c r="U48" i="46"/>
  <c r="S48" i="46"/>
  <c r="O48" i="46"/>
  <c r="N48" i="46"/>
  <c r="M48" i="46"/>
  <c r="L48" i="46"/>
  <c r="K48" i="46"/>
  <c r="Q47" i="46"/>
  <c r="U47" i="46"/>
  <c r="R47" i="46"/>
  <c r="V47" i="46"/>
  <c r="P47" i="46"/>
  <c r="O47" i="46"/>
  <c r="N47" i="46"/>
  <c r="M47" i="46"/>
  <c r="L47" i="46"/>
  <c r="K47" i="46"/>
  <c r="R46" i="46"/>
  <c r="V46" i="46"/>
  <c r="P46" i="46"/>
  <c r="T46" i="46"/>
  <c r="Q46" i="46"/>
  <c r="U46" i="46"/>
  <c r="O46" i="46"/>
  <c r="N46" i="46"/>
  <c r="M46" i="46"/>
  <c r="L46" i="46"/>
  <c r="K46" i="46"/>
  <c r="Q45" i="46"/>
  <c r="U45" i="46"/>
  <c r="R45" i="46"/>
  <c r="V45" i="46"/>
  <c r="P45" i="46"/>
  <c r="O45" i="46"/>
  <c r="N45" i="46"/>
  <c r="M45" i="46"/>
  <c r="L45" i="46"/>
  <c r="K45" i="46"/>
  <c r="R44" i="46"/>
  <c r="V44" i="46"/>
  <c r="P44" i="46"/>
  <c r="T44" i="46"/>
  <c r="Q44" i="46"/>
  <c r="U44" i="46"/>
  <c r="S44" i="46"/>
  <c r="O44" i="46"/>
  <c r="N44" i="46"/>
  <c r="M44" i="46"/>
  <c r="L44" i="46"/>
  <c r="K44" i="46"/>
  <c r="Q43" i="46"/>
  <c r="U43" i="46"/>
  <c r="R43" i="46"/>
  <c r="V43" i="46"/>
  <c r="P43" i="46"/>
  <c r="O43" i="46"/>
  <c r="N43" i="46"/>
  <c r="M43" i="46"/>
  <c r="L43" i="46"/>
  <c r="K43" i="46"/>
  <c r="R42" i="46"/>
  <c r="V42" i="46"/>
  <c r="P42" i="46"/>
  <c r="T42" i="46"/>
  <c r="Q42" i="46"/>
  <c r="U42" i="46"/>
  <c r="S42" i="46"/>
  <c r="O42" i="46"/>
  <c r="N42" i="46"/>
  <c r="M42" i="46"/>
  <c r="L42" i="46"/>
  <c r="K42" i="46"/>
  <c r="Q41" i="46"/>
  <c r="U41" i="46"/>
  <c r="R41" i="46"/>
  <c r="V41" i="46"/>
  <c r="P41" i="46"/>
  <c r="O41" i="46"/>
  <c r="N41" i="46"/>
  <c r="M41" i="46"/>
  <c r="L41" i="46"/>
  <c r="K41" i="46"/>
  <c r="R40" i="46"/>
  <c r="V40" i="46"/>
  <c r="P40" i="46"/>
  <c r="T40" i="46"/>
  <c r="Q40" i="46"/>
  <c r="U40" i="46"/>
  <c r="S40" i="46"/>
  <c r="O40" i="46"/>
  <c r="N40" i="46"/>
  <c r="M40" i="46"/>
  <c r="L40" i="46"/>
  <c r="K40" i="46"/>
  <c r="Q39" i="46"/>
  <c r="U39" i="46"/>
  <c r="R39" i="46"/>
  <c r="V39" i="46"/>
  <c r="P39" i="46"/>
  <c r="O39" i="46"/>
  <c r="N39" i="46"/>
  <c r="M39" i="46"/>
  <c r="L39" i="46"/>
  <c r="K39" i="46"/>
  <c r="R38" i="46"/>
  <c r="V38" i="46"/>
  <c r="P38" i="46"/>
  <c r="T38" i="46"/>
  <c r="Q38" i="46"/>
  <c r="U38" i="46"/>
  <c r="AC38" i="46"/>
  <c r="O38" i="46"/>
  <c r="N38" i="46"/>
  <c r="M38" i="46"/>
  <c r="L38" i="46"/>
  <c r="K38" i="46"/>
  <c r="Q37" i="46"/>
  <c r="U37" i="46"/>
  <c r="R37" i="46"/>
  <c r="V37" i="46"/>
  <c r="P37" i="46"/>
  <c r="O37" i="46"/>
  <c r="N37" i="46"/>
  <c r="M37" i="46"/>
  <c r="L37" i="46"/>
  <c r="K37" i="46"/>
  <c r="R36" i="46"/>
  <c r="V36" i="46"/>
  <c r="P36" i="46"/>
  <c r="T36" i="46"/>
  <c r="Q36" i="46"/>
  <c r="U36" i="46"/>
  <c r="S36" i="46"/>
  <c r="O36" i="46"/>
  <c r="N36" i="46"/>
  <c r="M36" i="46"/>
  <c r="L36" i="46"/>
  <c r="K36" i="46"/>
  <c r="Q35" i="46"/>
  <c r="U35" i="46"/>
  <c r="R35" i="46"/>
  <c r="V35" i="46"/>
  <c r="P35" i="46"/>
  <c r="O35" i="46"/>
  <c r="N35" i="46"/>
  <c r="M35" i="46"/>
  <c r="L35" i="46"/>
  <c r="K35" i="46"/>
  <c r="R34" i="46"/>
  <c r="V34" i="46"/>
  <c r="P34" i="46"/>
  <c r="T34" i="46"/>
  <c r="Q34" i="46"/>
  <c r="U34" i="46"/>
  <c r="S34" i="46"/>
  <c r="O34" i="46"/>
  <c r="N34" i="46"/>
  <c r="M34" i="46"/>
  <c r="L34" i="46"/>
  <c r="K34" i="46"/>
  <c r="Q33" i="46"/>
  <c r="U33" i="46"/>
  <c r="R33" i="46"/>
  <c r="V33" i="46"/>
  <c r="P33" i="46"/>
  <c r="O33" i="46"/>
  <c r="N33" i="46"/>
  <c r="M33" i="46"/>
  <c r="L33" i="46"/>
  <c r="K33" i="46"/>
  <c r="R32" i="46"/>
  <c r="V32" i="46"/>
  <c r="P32" i="46"/>
  <c r="T32" i="46"/>
  <c r="Q32" i="46"/>
  <c r="U32" i="46"/>
  <c r="S32" i="46"/>
  <c r="O32" i="46"/>
  <c r="N32" i="46"/>
  <c r="M32" i="46"/>
  <c r="L32" i="46"/>
  <c r="K32" i="46"/>
  <c r="Q31" i="46"/>
  <c r="U31" i="46"/>
  <c r="R31" i="46"/>
  <c r="V31" i="46"/>
  <c r="P31" i="46"/>
  <c r="O31" i="46"/>
  <c r="N31" i="46"/>
  <c r="M31" i="46"/>
  <c r="L31" i="46"/>
  <c r="K31" i="46"/>
  <c r="R30" i="46"/>
  <c r="V30" i="46"/>
  <c r="P30" i="46"/>
  <c r="T30" i="46"/>
  <c r="Q30" i="46"/>
  <c r="U30" i="46"/>
  <c r="O30" i="46"/>
  <c r="N30" i="46"/>
  <c r="M30" i="46"/>
  <c r="L30" i="46"/>
  <c r="K30" i="46"/>
  <c r="Q29" i="46"/>
  <c r="U29" i="46"/>
  <c r="R29" i="46"/>
  <c r="V29" i="46"/>
  <c r="P29" i="46"/>
  <c r="O29" i="46"/>
  <c r="N29" i="46"/>
  <c r="M29" i="46"/>
  <c r="L29" i="46"/>
  <c r="K29" i="46"/>
  <c r="R28" i="46"/>
  <c r="V28" i="46"/>
  <c r="P28" i="46"/>
  <c r="T28" i="46"/>
  <c r="Q28" i="46"/>
  <c r="U28" i="46"/>
  <c r="S28" i="46"/>
  <c r="O28" i="46"/>
  <c r="N28" i="46"/>
  <c r="M28" i="46"/>
  <c r="L28" i="46"/>
  <c r="K28" i="46"/>
  <c r="Q27" i="46"/>
  <c r="U27" i="46"/>
  <c r="R27" i="46"/>
  <c r="V27" i="46"/>
  <c r="P27" i="46"/>
  <c r="O27" i="46"/>
  <c r="N27" i="46"/>
  <c r="M27" i="46"/>
  <c r="L27" i="46"/>
  <c r="K27" i="46"/>
  <c r="R26" i="46"/>
  <c r="V26" i="46"/>
  <c r="P26" i="46"/>
  <c r="T26" i="46"/>
  <c r="Q26" i="46"/>
  <c r="U26" i="46"/>
  <c r="S26" i="46"/>
  <c r="O26" i="46"/>
  <c r="N26" i="46"/>
  <c r="M26" i="46"/>
  <c r="L26" i="46"/>
  <c r="K26" i="46"/>
  <c r="Q25" i="46"/>
  <c r="U25" i="46"/>
  <c r="R25" i="46"/>
  <c r="V25" i="46"/>
  <c r="P25" i="46"/>
  <c r="O25" i="46"/>
  <c r="N25" i="46"/>
  <c r="M25" i="46"/>
  <c r="L25" i="46"/>
  <c r="K25" i="46"/>
  <c r="R24" i="46"/>
  <c r="V24" i="46"/>
  <c r="P24" i="46"/>
  <c r="T24" i="46"/>
  <c r="Q24" i="46"/>
  <c r="U24" i="46"/>
  <c r="S24" i="46"/>
  <c r="O24" i="46"/>
  <c r="N24" i="46"/>
  <c r="M24" i="46"/>
  <c r="L24" i="46"/>
  <c r="K24" i="46"/>
  <c r="Q23" i="46"/>
  <c r="U23" i="46"/>
  <c r="R23" i="46"/>
  <c r="V23" i="46"/>
  <c r="P23" i="46"/>
  <c r="O23" i="46"/>
  <c r="N23" i="46"/>
  <c r="M23" i="46"/>
  <c r="L23" i="46"/>
  <c r="K23" i="46"/>
  <c r="R22" i="46"/>
  <c r="V22" i="46"/>
  <c r="P22" i="46"/>
  <c r="T22" i="46"/>
  <c r="Q22" i="46"/>
  <c r="U22" i="46"/>
  <c r="AC22" i="46"/>
  <c r="O22" i="46"/>
  <c r="N22" i="46"/>
  <c r="M22" i="46"/>
  <c r="L22" i="46"/>
  <c r="K22" i="46"/>
  <c r="Q21" i="46"/>
  <c r="U21" i="46"/>
  <c r="R21" i="46"/>
  <c r="V21" i="46"/>
  <c r="P21" i="46"/>
  <c r="O21" i="46"/>
  <c r="N21" i="46"/>
  <c r="M21" i="46"/>
  <c r="L21" i="46"/>
  <c r="K21" i="46"/>
  <c r="R20" i="46"/>
  <c r="V20" i="46"/>
  <c r="P20" i="46"/>
  <c r="T20" i="46"/>
  <c r="Q20" i="46"/>
  <c r="U20" i="46"/>
  <c r="S20" i="46"/>
  <c r="O20" i="46"/>
  <c r="N20" i="46"/>
  <c r="M20" i="46"/>
  <c r="L20" i="46"/>
  <c r="K20" i="46"/>
  <c r="Q19" i="46"/>
  <c r="U19" i="46"/>
  <c r="R19" i="46"/>
  <c r="V19" i="46"/>
  <c r="P19" i="46"/>
  <c r="O19" i="46"/>
  <c r="N19" i="46"/>
  <c r="M19" i="46"/>
  <c r="L19" i="46"/>
  <c r="K19" i="46"/>
  <c r="R18" i="46"/>
  <c r="V18" i="46"/>
  <c r="P18" i="46"/>
  <c r="T18" i="46"/>
  <c r="Q18" i="46"/>
  <c r="U18" i="46"/>
  <c r="S18" i="46"/>
  <c r="O18" i="46"/>
  <c r="N18" i="46"/>
  <c r="M18" i="46"/>
  <c r="L18" i="46"/>
  <c r="K18" i="46"/>
  <c r="Q17" i="46"/>
  <c r="U17" i="46"/>
  <c r="R17" i="46"/>
  <c r="V17" i="46"/>
  <c r="P17" i="46"/>
  <c r="O17" i="46"/>
  <c r="N17" i="46"/>
  <c r="M17" i="46"/>
  <c r="L17" i="46"/>
  <c r="K17" i="46"/>
  <c r="R16" i="46"/>
  <c r="V16" i="46"/>
  <c r="P16" i="46"/>
  <c r="T16" i="46"/>
  <c r="Q16" i="46"/>
  <c r="U16" i="46"/>
  <c r="S16" i="46"/>
  <c r="O16" i="46"/>
  <c r="N16" i="46"/>
  <c r="M16" i="46"/>
  <c r="L16" i="46"/>
  <c r="K16" i="46"/>
  <c r="Q15" i="46"/>
  <c r="U15" i="46"/>
  <c r="R15" i="46"/>
  <c r="V15" i="46"/>
  <c r="P15" i="46"/>
  <c r="O15" i="46"/>
  <c r="N15" i="46"/>
  <c r="M15" i="46"/>
  <c r="L15" i="46"/>
  <c r="K15" i="46"/>
  <c r="R14" i="46"/>
  <c r="V14" i="46"/>
  <c r="P14" i="46"/>
  <c r="T14" i="46"/>
  <c r="Q14" i="46"/>
  <c r="U14" i="46"/>
  <c r="O14" i="46"/>
  <c r="N14" i="46"/>
  <c r="M14" i="46"/>
  <c r="L14" i="46"/>
  <c r="K14" i="46"/>
  <c r="Q13" i="46"/>
  <c r="U13" i="46"/>
  <c r="R13" i="46"/>
  <c r="V13" i="46"/>
  <c r="P13" i="46"/>
  <c r="O13" i="46"/>
  <c r="N13" i="46"/>
  <c r="M13" i="46"/>
  <c r="L13" i="46"/>
  <c r="K13" i="46"/>
  <c r="R12" i="46"/>
  <c r="V12" i="46"/>
  <c r="P12" i="46"/>
  <c r="T12" i="46"/>
  <c r="Q12" i="46"/>
  <c r="U12" i="46"/>
  <c r="S12" i="46"/>
  <c r="O12" i="46"/>
  <c r="N12" i="46"/>
  <c r="M12" i="46"/>
  <c r="L12" i="46"/>
  <c r="K12" i="46"/>
  <c r="AC11" i="46"/>
  <c r="AC12" i="46"/>
  <c r="AC13" i="46"/>
  <c r="AC14" i="46"/>
  <c r="AC15" i="46"/>
  <c r="AC16" i="46"/>
  <c r="AC17" i="46"/>
  <c r="AC18" i="46"/>
  <c r="AC19" i="46"/>
  <c r="AC20" i="46"/>
  <c r="AC21" i="46"/>
  <c r="AC23" i="46"/>
  <c r="AC24" i="46"/>
  <c r="AC25" i="46"/>
  <c r="AC26" i="46"/>
  <c r="AC27" i="46"/>
  <c r="AC28" i="46"/>
  <c r="AC29" i="46"/>
  <c r="AC30" i="46"/>
  <c r="AC31" i="46"/>
  <c r="AC32" i="46"/>
  <c r="AC33" i="46"/>
  <c r="AC34" i="46"/>
  <c r="AC35" i="46"/>
  <c r="AC36" i="46"/>
  <c r="AC37" i="46"/>
  <c r="AC39" i="46"/>
  <c r="AC40" i="46"/>
  <c r="AC41" i="46"/>
  <c r="AC42" i="46"/>
  <c r="AC43" i="46"/>
  <c r="AC44" i="46"/>
  <c r="AC45" i="46"/>
  <c r="AC46" i="46"/>
  <c r="AC47" i="46"/>
  <c r="AC48" i="46"/>
  <c r="AC49" i="46"/>
  <c r="AC50" i="46"/>
  <c r="AC51" i="46"/>
  <c r="AC52" i="46"/>
  <c r="AC53" i="46"/>
  <c r="AC55" i="46"/>
  <c r="AC56" i="46"/>
  <c r="AC57" i="46"/>
  <c r="AC58" i="46"/>
  <c r="AC59" i="46"/>
  <c r="AC60" i="46"/>
  <c r="AC61" i="46"/>
  <c r="AC62" i="46"/>
  <c r="AC63" i="46"/>
  <c r="AC64" i="46"/>
  <c r="AC65" i="46"/>
  <c r="AC66" i="46"/>
  <c r="AC67" i="46"/>
  <c r="AC68" i="46"/>
  <c r="AC69" i="46"/>
  <c r="AC71" i="46"/>
  <c r="AC72" i="46"/>
  <c r="AC73" i="46"/>
  <c r="AC74" i="46"/>
  <c r="AC75" i="46"/>
  <c r="AC76" i="46"/>
  <c r="AC77" i="46"/>
  <c r="AC78" i="46"/>
  <c r="AC79" i="46"/>
  <c r="AC80" i="46"/>
  <c r="AC81" i="46"/>
  <c r="AC82" i="46"/>
  <c r="AC83" i="46"/>
  <c r="AC84" i="46"/>
  <c r="AC85" i="46"/>
  <c r="AC87" i="46"/>
  <c r="AC88" i="46"/>
  <c r="AC89" i="46"/>
  <c r="AC90" i="46"/>
  <c r="AC91" i="46"/>
  <c r="AC92" i="46"/>
  <c r="AC93" i="46"/>
  <c r="AC94" i="46"/>
  <c r="AC95" i="46"/>
  <c r="AC96" i="46"/>
  <c r="AC97" i="46"/>
  <c r="AC98" i="46"/>
  <c r="AC99" i="46"/>
  <c r="AC100" i="46"/>
  <c r="AC101" i="46"/>
  <c r="AC103" i="46"/>
  <c r="AC104" i="46"/>
  <c r="AC105" i="46"/>
  <c r="AC106" i="46"/>
  <c r="AC107" i="46"/>
  <c r="AC10" i="46"/>
  <c r="AR10" i="22"/>
  <c r="Z107" i="38"/>
  <c r="Y107" i="38"/>
  <c r="X107" i="38"/>
  <c r="W107" i="38"/>
  <c r="Z106" i="38"/>
  <c r="Y106" i="38"/>
  <c r="X106" i="38"/>
  <c r="W106" i="38"/>
  <c r="Z105" i="38"/>
  <c r="Y105" i="38"/>
  <c r="X105" i="38"/>
  <c r="W105" i="38"/>
  <c r="Z104" i="38"/>
  <c r="Y104" i="38"/>
  <c r="X104" i="38"/>
  <c r="W104" i="38"/>
  <c r="Z103" i="38"/>
  <c r="Y103" i="38"/>
  <c r="X103" i="38"/>
  <c r="W103" i="38"/>
  <c r="Z102" i="38"/>
  <c r="Y102" i="38"/>
  <c r="X102" i="38"/>
  <c r="W102" i="38"/>
  <c r="Z101" i="38"/>
  <c r="Y101" i="38"/>
  <c r="X101" i="38"/>
  <c r="W101" i="38"/>
  <c r="Z100" i="38"/>
  <c r="Y100" i="38"/>
  <c r="X100" i="38"/>
  <c r="W100" i="38"/>
  <c r="Z99" i="38"/>
  <c r="Y99" i="38"/>
  <c r="X99" i="38"/>
  <c r="W99" i="38"/>
  <c r="Z98" i="38"/>
  <c r="Y98" i="38"/>
  <c r="X98" i="38"/>
  <c r="W98" i="38"/>
  <c r="Z97" i="38"/>
  <c r="Y97" i="38"/>
  <c r="X97" i="38"/>
  <c r="W97" i="38"/>
  <c r="Z96" i="38"/>
  <c r="Y96" i="38"/>
  <c r="X96" i="38"/>
  <c r="W96" i="38"/>
  <c r="Z95" i="38"/>
  <c r="Y95" i="38"/>
  <c r="X95" i="38"/>
  <c r="W95" i="38"/>
  <c r="Z94" i="38"/>
  <c r="Y94" i="38"/>
  <c r="X94" i="38"/>
  <c r="W94" i="38"/>
  <c r="Z93" i="38"/>
  <c r="Y93" i="38"/>
  <c r="X93" i="38"/>
  <c r="W93" i="38"/>
  <c r="Z92" i="38"/>
  <c r="Y92" i="38"/>
  <c r="X92" i="38"/>
  <c r="W92" i="38"/>
  <c r="Z91" i="38"/>
  <c r="Y91" i="38"/>
  <c r="X91" i="38"/>
  <c r="W91" i="38"/>
  <c r="Z90" i="38"/>
  <c r="Y90" i="38"/>
  <c r="X90" i="38"/>
  <c r="W90" i="38"/>
  <c r="Z89" i="38"/>
  <c r="Y89" i="38"/>
  <c r="X89" i="38"/>
  <c r="W89" i="38"/>
  <c r="Z88" i="38"/>
  <c r="Y88" i="38"/>
  <c r="X88" i="38"/>
  <c r="W88" i="38"/>
  <c r="Z87" i="38"/>
  <c r="Y87" i="38"/>
  <c r="X87" i="38"/>
  <c r="W87" i="38"/>
  <c r="Z86" i="38"/>
  <c r="Y86" i="38"/>
  <c r="X86" i="38"/>
  <c r="W86" i="38"/>
  <c r="Z85" i="38"/>
  <c r="Y85" i="38"/>
  <c r="X85" i="38"/>
  <c r="W85" i="38"/>
  <c r="Z84" i="38"/>
  <c r="Y84" i="38"/>
  <c r="X84" i="38"/>
  <c r="W84" i="38"/>
  <c r="Z83" i="38"/>
  <c r="Y83" i="38"/>
  <c r="X83" i="38"/>
  <c r="W83" i="38"/>
  <c r="Z82" i="38"/>
  <c r="Y82" i="38"/>
  <c r="X82" i="38"/>
  <c r="W82" i="38"/>
  <c r="Z81" i="38"/>
  <c r="Y81" i="38"/>
  <c r="X81" i="38"/>
  <c r="W81" i="38"/>
  <c r="Z80" i="38"/>
  <c r="Y80" i="38"/>
  <c r="X80" i="38"/>
  <c r="W80" i="38"/>
  <c r="Z79" i="38"/>
  <c r="Y79" i="38"/>
  <c r="X79" i="38"/>
  <c r="W79" i="38"/>
  <c r="Z78" i="38"/>
  <c r="Y78" i="38"/>
  <c r="X78" i="38"/>
  <c r="W78" i="38"/>
  <c r="Z77" i="38"/>
  <c r="Y77" i="38"/>
  <c r="X77" i="38"/>
  <c r="W77" i="38"/>
  <c r="Z76" i="38"/>
  <c r="Y76" i="38"/>
  <c r="X76" i="38"/>
  <c r="W76" i="38"/>
  <c r="Z75" i="38"/>
  <c r="Y75" i="38"/>
  <c r="X75" i="38"/>
  <c r="W75" i="38"/>
  <c r="Z74" i="38"/>
  <c r="Y74" i="38"/>
  <c r="X74" i="38"/>
  <c r="W74" i="38"/>
  <c r="Z73" i="38"/>
  <c r="Y73" i="38"/>
  <c r="X73" i="38"/>
  <c r="W73" i="38"/>
  <c r="Z72" i="38"/>
  <c r="Y72" i="38"/>
  <c r="X72" i="38"/>
  <c r="W72" i="38"/>
  <c r="Z71" i="38"/>
  <c r="Y71" i="38"/>
  <c r="X71" i="38"/>
  <c r="W71" i="38"/>
  <c r="Z70" i="38"/>
  <c r="Y70" i="38"/>
  <c r="X70" i="38"/>
  <c r="W70" i="38"/>
  <c r="Z69" i="38"/>
  <c r="Y69" i="38"/>
  <c r="X69" i="38"/>
  <c r="W69" i="38"/>
  <c r="Z68" i="38"/>
  <c r="Y68" i="38"/>
  <c r="X68" i="38"/>
  <c r="W68" i="38"/>
  <c r="Z67" i="38"/>
  <c r="Y67" i="38"/>
  <c r="X67" i="38"/>
  <c r="W67" i="38"/>
  <c r="Z66" i="38"/>
  <c r="Y66" i="38"/>
  <c r="X66" i="38"/>
  <c r="W66" i="38"/>
  <c r="Z65" i="38"/>
  <c r="Y65" i="38"/>
  <c r="X65" i="38"/>
  <c r="W65" i="38"/>
  <c r="Z64" i="38"/>
  <c r="Y64" i="38"/>
  <c r="X64" i="38"/>
  <c r="W64" i="38"/>
  <c r="Z63" i="38"/>
  <c r="Y63" i="38"/>
  <c r="X63" i="38"/>
  <c r="W63" i="38"/>
  <c r="Z62" i="38"/>
  <c r="Y62" i="38"/>
  <c r="X62" i="38"/>
  <c r="W62" i="38"/>
  <c r="Z61" i="38"/>
  <c r="Y61" i="38"/>
  <c r="X61" i="38"/>
  <c r="W61" i="38"/>
  <c r="Z60" i="38"/>
  <c r="Y60" i="38"/>
  <c r="X60" i="38"/>
  <c r="W60" i="38"/>
  <c r="Z59" i="38"/>
  <c r="Y59" i="38"/>
  <c r="X59" i="38"/>
  <c r="W59" i="38"/>
  <c r="Z58" i="38"/>
  <c r="Y58" i="38"/>
  <c r="X58" i="38"/>
  <c r="W58" i="38"/>
  <c r="Z57" i="38"/>
  <c r="Y57" i="38"/>
  <c r="X57" i="38"/>
  <c r="W57" i="38"/>
  <c r="Z56" i="38"/>
  <c r="Y56" i="38"/>
  <c r="X56" i="38"/>
  <c r="W56" i="38"/>
  <c r="Z55" i="38"/>
  <c r="Y55" i="38"/>
  <c r="X55" i="38"/>
  <c r="W55" i="38"/>
  <c r="Z54" i="38"/>
  <c r="Y54" i="38"/>
  <c r="X54" i="38"/>
  <c r="W54" i="38"/>
  <c r="Z53" i="38"/>
  <c r="Y53" i="38"/>
  <c r="X53" i="38"/>
  <c r="W53" i="38"/>
  <c r="Z52" i="38"/>
  <c r="Y52" i="38"/>
  <c r="X52" i="38"/>
  <c r="W52" i="38"/>
  <c r="Z51" i="38"/>
  <c r="Y51" i="38"/>
  <c r="X51" i="38"/>
  <c r="W51" i="38"/>
  <c r="Z50" i="38"/>
  <c r="Y50" i="38"/>
  <c r="X50" i="38"/>
  <c r="W50" i="38"/>
  <c r="Z49" i="38"/>
  <c r="Y49" i="38"/>
  <c r="X49" i="38"/>
  <c r="W49" i="38"/>
  <c r="Z48" i="38"/>
  <c r="Y48" i="38"/>
  <c r="X48" i="38"/>
  <c r="W48" i="38"/>
  <c r="Z47" i="38"/>
  <c r="Y47" i="38"/>
  <c r="X47" i="38"/>
  <c r="W47" i="38"/>
  <c r="Z46" i="38"/>
  <c r="Y46" i="38"/>
  <c r="X46" i="38"/>
  <c r="W46" i="38"/>
  <c r="Z45" i="38"/>
  <c r="Y45" i="38"/>
  <c r="X45" i="38"/>
  <c r="W45" i="38"/>
  <c r="Z44" i="38"/>
  <c r="Y44" i="38"/>
  <c r="X44" i="38"/>
  <c r="W44" i="38"/>
  <c r="Z43" i="38"/>
  <c r="Y43" i="38"/>
  <c r="X43" i="38"/>
  <c r="W43" i="38"/>
  <c r="Z42" i="38"/>
  <c r="Y42" i="38"/>
  <c r="X42" i="38"/>
  <c r="W42" i="38"/>
  <c r="Z41" i="38"/>
  <c r="Y41" i="38"/>
  <c r="X41" i="38"/>
  <c r="W41" i="38"/>
  <c r="Z40" i="38"/>
  <c r="Y40" i="38"/>
  <c r="X40" i="38"/>
  <c r="W40" i="38"/>
  <c r="Z39" i="38"/>
  <c r="Y39" i="38"/>
  <c r="X39" i="38"/>
  <c r="W39" i="38"/>
  <c r="Z38" i="38"/>
  <c r="Y38" i="38"/>
  <c r="X38" i="38"/>
  <c r="W38" i="38"/>
  <c r="Z37" i="38"/>
  <c r="Y37" i="38"/>
  <c r="X37" i="38"/>
  <c r="W37" i="38"/>
  <c r="Z36" i="38"/>
  <c r="Y36" i="38"/>
  <c r="X36" i="38"/>
  <c r="W36" i="38"/>
  <c r="Z35" i="38"/>
  <c r="Y35" i="38"/>
  <c r="X35" i="38"/>
  <c r="W35" i="38"/>
  <c r="Z34" i="38"/>
  <c r="Y34" i="38"/>
  <c r="X34" i="38"/>
  <c r="W34" i="38"/>
  <c r="Z33" i="38"/>
  <c r="Y33" i="38"/>
  <c r="X33" i="38"/>
  <c r="W33" i="38"/>
  <c r="Z32" i="38"/>
  <c r="Y32" i="38"/>
  <c r="X32" i="38"/>
  <c r="W32" i="38"/>
  <c r="Z31" i="38"/>
  <c r="Y31" i="38"/>
  <c r="X31" i="38"/>
  <c r="W31" i="38"/>
  <c r="Z30" i="38"/>
  <c r="Y30" i="38"/>
  <c r="X30" i="38"/>
  <c r="W30" i="38"/>
  <c r="Z29" i="38"/>
  <c r="Y29" i="38"/>
  <c r="X29" i="38"/>
  <c r="W29" i="38"/>
  <c r="Z28" i="38"/>
  <c r="Y28" i="38"/>
  <c r="X28" i="38"/>
  <c r="W28" i="38"/>
  <c r="Z27" i="38"/>
  <c r="Y27" i="38"/>
  <c r="X27" i="38"/>
  <c r="W27" i="38"/>
  <c r="Z26" i="38"/>
  <c r="Y26" i="38"/>
  <c r="X26" i="38"/>
  <c r="W26" i="38"/>
  <c r="Z25" i="38"/>
  <c r="Y25" i="38"/>
  <c r="X25" i="38"/>
  <c r="W25" i="38"/>
  <c r="Z24" i="38"/>
  <c r="Y24" i="38"/>
  <c r="X24" i="38"/>
  <c r="W24" i="38"/>
  <c r="Z23" i="38"/>
  <c r="Y23" i="38"/>
  <c r="X23" i="38"/>
  <c r="W23" i="38"/>
  <c r="Z22" i="38"/>
  <c r="Y22" i="38"/>
  <c r="X22" i="38"/>
  <c r="W22" i="38"/>
  <c r="Z21" i="38"/>
  <c r="Y21" i="38"/>
  <c r="X21" i="38"/>
  <c r="W21" i="38"/>
  <c r="Z20" i="38"/>
  <c r="Y20" i="38"/>
  <c r="X20" i="38"/>
  <c r="W20" i="38"/>
  <c r="Z19" i="38"/>
  <c r="Y19" i="38"/>
  <c r="X19" i="38"/>
  <c r="W19" i="38"/>
  <c r="Z18" i="38"/>
  <c r="Y18" i="38"/>
  <c r="X18" i="38"/>
  <c r="W18" i="38"/>
  <c r="Z17" i="38"/>
  <c r="Y17" i="38"/>
  <c r="X17" i="38"/>
  <c r="W17" i="38"/>
  <c r="Z16" i="38"/>
  <c r="Y16" i="38"/>
  <c r="X16" i="38"/>
  <c r="W16" i="38"/>
  <c r="Z15" i="38"/>
  <c r="Y15" i="38"/>
  <c r="X15" i="38"/>
  <c r="W15" i="38"/>
  <c r="Z14" i="38"/>
  <c r="Y14" i="38"/>
  <c r="X14" i="38"/>
  <c r="W14" i="38"/>
  <c r="Z13" i="38"/>
  <c r="Y13" i="38"/>
  <c r="X13" i="38"/>
  <c r="W13" i="38"/>
  <c r="Z12" i="38"/>
  <c r="Y12" i="38"/>
  <c r="X12" i="38"/>
  <c r="W12" i="38"/>
  <c r="Z11" i="38"/>
  <c r="Y11" i="38"/>
  <c r="X11" i="38"/>
  <c r="Z107" i="39"/>
  <c r="Y107" i="39"/>
  <c r="X107" i="39"/>
  <c r="W107" i="39"/>
  <c r="Z106" i="39"/>
  <c r="Y106" i="39"/>
  <c r="X106" i="39"/>
  <c r="W106" i="39"/>
  <c r="Z105" i="39"/>
  <c r="Y105" i="39"/>
  <c r="X105" i="39"/>
  <c r="W105" i="39"/>
  <c r="Z104" i="39"/>
  <c r="Y104" i="39"/>
  <c r="X104" i="39"/>
  <c r="W104" i="39"/>
  <c r="Z103" i="39"/>
  <c r="Y103" i="39"/>
  <c r="X103" i="39"/>
  <c r="W103" i="39"/>
  <c r="Z102" i="39"/>
  <c r="Y102" i="39"/>
  <c r="X102" i="39"/>
  <c r="W102" i="39"/>
  <c r="Z101" i="39"/>
  <c r="Y101" i="39"/>
  <c r="X101" i="39"/>
  <c r="W101" i="39"/>
  <c r="Z100" i="39"/>
  <c r="Y100" i="39"/>
  <c r="X100" i="39"/>
  <c r="W100" i="39"/>
  <c r="Z99" i="39"/>
  <c r="Y99" i="39"/>
  <c r="X99" i="39"/>
  <c r="W99" i="39"/>
  <c r="Z98" i="39"/>
  <c r="Y98" i="39"/>
  <c r="X98" i="39"/>
  <c r="W98" i="39"/>
  <c r="Z97" i="39"/>
  <c r="Y97" i="39"/>
  <c r="X97" i="39"/>
  <c r="W97" i="39"/>
  <c r="Z96" i="39"/>
  <c r="Y96" i="39"/>
  <c r="X96" i="39"/>
  <c r="W96" i="39"/>
  <c r="Z95" i="39"/>
  <c r="Y95" i="39"/>
  <c r="X95" i="39"/>
  <c r="W95" i="39"/>
  <c r="Z94" i="39"/>
  <c r="Y94" i="39"/>
  <c r="X94" i="39"/>
  <c r="W94" i="39"/>
  <c r="Z93" i="39"/>
  <c r="Y93" i="39"/>
  <c r="X93" i="39"/>
  <c r="W93" i="39"/>
  <c r="Z92" i="39"/>
  <c r="Y92" i="39"/>
  <c r="X92" i="39"/>
  <c r="W92" i="39"/>
  <c r="Z91" i="39"/>
  <c r="Y91" i="39"/>
  <c r="X91" i="39"/>
  <c r="W91" i="39"/>
  <c r="Z90" i="39"/>
  <c r="Y90" i="39"/>
  <c r="X90" i="39"/>
  <c r="W90" i="39"/>
  <c r="Z89" i="39"/>
  <c r="Y89" i="39"/>
  <c r="X89" i="39"/>
  <c r="W89" i="39"/>
  <c r="Z88" i="39"/>
  <c r="Y88" i="39"/>
  <c r="X88" i="39"/>
  <c r="W88" i="39"/>
  <c r="Z87" i="39"/>
  <c r="Y87" i="39"/>
  <c r="X87" i="39"/>
  <c r="W87" i="39"/>
  <c r="Z86" i="39"/>
  <c r="Y86" i="39"/>
  <c r="X86" i="39"/>
  <c r="W86" i="39"/>
  <c r="Z85" i="39"/>
  <c r="Y85" i="39"/>
  <c r="X85" i="39"/>
  <c r="W85" i="39"/>
  <c r="Z84" i="39"/>
  <c r="Y84" i="39"/>
  <c r="X84" i="39"/>
  <c r="W84" i="39"/>
  <c r="Z83" i="39"/>
  <c r="Y83" i="39"/>
  <c r="X83" i="39"/>
  <c r="W83" i="39"/>
  <c r="Z82" i="39"/>
  <c r="Y82" i="39"/>
  <c r="X82" i="39"/>
  <c r="W82" i="39"/>
  <c r="Z81" i="39"/>
  <c r="Y81" i="39"/>
  <c r="X81" i="39"/>
  <c r="W81" i="39"/>
  <c r="Z80" i="39"/>
  <c r="Y80" i="39"/>
  <c r="X80" i="39"/>
  <c r="W80" i="39"/>
  <c r="Z79" i="39"/>
  <c r="Y79" i="39"/>
  <c r="X79" i="39"/>
  <c r="W79" i="39"/>
  <c r="Z78" i="39"/>
  <c r="Y78" i="39"/>
  <c r="X78" i="39"/>
  <c r="W78" i="39"/>
  <c r="Z77" i="39"/>
  <c r="Y77" i="39"/>
  <c r="X77" i="39"/>
  <c r="W77" i="39"/>
  <c r="Z76" i="39"/>
  <c r="Y76" i="39"/>
  <c r="X76" i="39"/>
  <c r="W76" i="39"/>
  <c r="Z75" i="39"/>
  <c r="Y75" i="39"/>
  <c r="X75" i="39"/>
  <c r="W75" i="39"/>
  <c r="Z74" i="39"/>
  <c r="Y74" i="39"/>
  <c r="X74" i="39"/>
  <c r="W74" i="39"/>
  <c r="Z73" i="39"/>
  <c r="Y73" i="39"/>
  <c r="X73" i="39"/>
  <c r="W73" i="39"/>
  <c r="Z72" i="39"/>
  <c r="Y72" i="39"/>
  <c r="X72" i="39"/>
  <c r="W72" i="39"/>
  <c r="Z71" i="39"/>
  <c r="Y71" i="39"/>
  <c r="X71" i="39"/>
  <c r="W71" i="39"/>
  <c r="Z70" i="39"/>
  <c r="Y70" i="39"/>
  <c r="X70" i="39"/>
  <c r="W70" i="39"/>
  <c r="Z69" i="39"/>
  <c r="Y69" i="39"/>
  <c r="X69" i="39"/>
  <c r="W69" i="39"/>
  <c r="Z68" i="39"/>
  <c r="Y68" i="39"/>
  <c r="X68" i="39"/>
  <c r="W68" i="39"/>
  <c r="Z67" i="39"/>
  <c r="Y67" i="39"/>
  <c r="X67" i="39"/>
  <c r="W67" i="39"/>
  <c r="Z66" i="39"/>
  <c r="Y66" i="39"/>
  <c r="X66" i="39"/>
  <c r="W66" i="39"/>
  <c r="Z65" i="39"/>
  <c r="Y65" i="39"/>
  <c r="X65" i="39"/>
  <c r="W65" i="39"/>
  <c r="Z64" i="39"/>
  <c r="Y64" i="39"/>
  <c r="X64" i="39"/>
  <c r="W64" i="39"/>
  <c r="Z63" i="39"/>
  <c r="Y63" i="39"/>
  <c r="X63" i="39"/>
  <c r="W63" i="39"/>
  <c r="Z62" i="39"/>
  <c r="Y62" i="39"/>
  <c r="X62" i="39"/>
  <c r="W62" i="39"/>
  <c r="Z61" i="39"/>
  <c r="Y61" i="39"/>
  <c r="X61" i="39"/>
  <c r="W61" i="39"/>
  <c r="Z60" i="39"/>
  <c r="Y60" i="39"/>
  <c r="X60" i="39"/>
  <c r="W60" i="39"/>
  <c r="Z59" i="39"/>
  <c r="Y59" i="39"/>
  <c r="X59" i="39"/>
  <c r="W59" i="39"/>
  <c r="Z58" i="39"/>
  <c r="Y58" i="39"/>
  <c r="X58" i="39"/>
  <c r="W58" i="39"/>
  <c r="Z57" i="39"/>
  <c r="Y57" i="39"/>
  <c r="X57" i="39"/>
  <c r="W57" i="39"/>
  <c r="Z56" i="39"/>
  <c r="Y56" i="39"/>
  <c r="X56" i="39"/>
  <c r="W56" i="39"/>
  <c r="Z55" i="39"/>
  <c r="Y55" i="39"/>
  <c r="X55" i="39"/>
  <c r="W55" i="39"/>
  <c r="Z54" i="39"/>
  <c r="Y54" i="39"/>
  <c r="X54" i="39"/>
  <c r="W54" i="39"/>
  <c r="Z53" i="39"/>
  <c r="Y53" i="39"/>
  <c r="X53" i="39"/>
  <c r="W53" i="39"/>
  <c r="Z52" i="39"/>
  <c r="Y52" i="39"/>
  <c r="X52" i="39"/>
  <c r="W52" i="39"/>
  <c r="Z51" i="39"/>
  <c r="Y51" i="39"/>
  <c r="X51" i="39"/>
  <c r="W51" i="39"/>
  <c r="Z50" i="39"/>
  <c r="Y50" i="39"/>
  <c r="X50" i="39"/>
  <c r="W50" i="39"/>
  <c r="Z49" i="39"/>
  <c r="Y49" i="39"/>
  <c r="X49" i="39"/>
  <c r="W49" i="39"/>
  <c r="Z48" i="39"/>
  <c r="Y48" i="39"/>
  <c r="X48" i="39"/>
  <c r="W48" i="39"/>
  <c r="Z47" i="39"/>
  <c r="Y47" i="39"/>
  <c r="X47" i="39"/>
  <c r="W47" i="39"/>
  <c r="Z46" i="39"/>
  <c r="Y46" i="39"/>
  <c r="X46" i="39"/>
  <c r="W46" i="39"/>
  <c r="Z45" i="39"/>
  <c r="Y45" i="39"/>
  <c r="X45" i="39"/>
  <c r="W45" i="39"/>
  <c r="Z44" i="39"/>
  <c r="Y44" i="39"/>
  <c r="X44" i="39"/>
  <c r="W44" i="39"/>
  <c r="Z43" i="39"/>
  <c r="Y43" i="39"/>
  <c r="X43" i="39"/>
  <c r="W43" i="39"/>
  <c r="Z42" i="39"/>
  <c r="Y42" i="39"/>
  <c r="X42" i="39"/>
  <c r="W42" i="39"/>
  <c r="Z41" i="39"/>
  <c r="Y41" i="39"/>
  <c r="X41" i="39"/>
  <c r="W41" i="39"/>
  <c r="Z40" i="39"/>
  <c r="Y40" i="39"/>
  <c r="X40" i="39"/>
  <c r="W40" i="39"/>
  <c r="Z39" i="39"/>
  <c r="Y39" i="39"/>
  <c r="X39" i="39"/>
  <c r="W39" i="39"/>
  <c r="Z38" i="39"/>
  <c r="Y38" i="39"/>
  <c r="X38" i="39"/>
  <c r="W38" i="39"/>
  <c r="Z37" i="39"/>
  <c r="Y37" i="39"/>
  <c r="X37" i="39"/>
  <c r="W37" i="39"/>
  <c r="Z36" i="39"/>
  <c r="Y36" i="39"/>
  <c r="X36" i="39"/>
  <c r="W36" i="39"/>
  <c r="Z35" i="39"/>
  <c r="Y35" i="39"/>
  <c r="X35" i="39"/>
  <c r="W35" i="39"/>
  <c r="Z34" i="39"/>
  <c r="Y34" i="39"/>
  <c r="X34" i="39"/>
  <c r="W34" i="39"/>
  <c r="Z33" i="39"/>
  <c r="Y33" i="39"/>
  <c r="X33" i="39"/>
  <c r="W33" i="39"/>
  <c r="Z32" i="39"/>
  <c r="Y32" i="39"/>
  <c r="X32" i="39"/>
  <c r="W32" i="39"/>
  <c r="Z31" i="39"/>
  <c r="Y31" i="39"/>
  <c r="X31" i="39"/>
  <c r="W31" i="39"/>
  <c r="Z30" i="39"/>
  <c r="Y30" i="39"/>
  <c r="X30" i="39"/>
  <c r="W30" i="39"/>
  <c r="Z29" i="39"/>
  <c r="Y29" i="39"/>
  <c r="X29" i="39"/>
  <c r="W29" i="39"/>
  <c r="Z28" i="39"/>
  <c r="Y28" i="39"/>
  <c r="X28" i="39"/>
  <c r="W28" i="39"/>
  <c r="Z27" i="39"/>
  <c r="Y27" i="39"/>
  <c r="X27" i="39"/>
  <c r="W27" i="39"/>
  <c r="Z26" i="39"/>
  <c r="Y26" i="39"/>
  <c r="X26" i="39"/>
  <c r="W26" i="39"/>
  <c r="Z25" i="39"/>
  <c r="Y25" i="39"/>
  <c r="X25" i="39"/>
  <c r="W25" i="39"/>
  <c r="Z24" i="39"/>
  <c r="Y24" i="39"/>
  <c r="X24" i="39"/>
  <c r="W24" i="39"/>
  <c r="Z23" i="39"/>
  <c r="Y23" i="39"/>
  <c r="X23" i="39"/>
  <c r="W23" i="39"/>
  <c r="Z22" i="39"/>
  <c r="Y22" i="39"/>
  <c r="X22" i="39"/>
  <c r="W22" i="39"/>
  <c r="Z21" i="39"/>
  <c r="Y21" i="39"/>
  <c r="X21" i="39"/>
  <c r="W21" i="39"/>
  <c r="Z20" i="39"/>
  <c r="Y20" i="39"/>
  <c r="X20" i="39"/>
  <c r="W20" i="39"/>
  <c r="Z19" i="39"/>
  <c r="Y19" i="39"/>
  <c r="X19" i="39"/>
  <c r="W19" i="39"/>
  <c r="Z18" i="39"/>
  <c r="Y18" i="39"/>
  <c r="X18" i="39"/>
  <c r="W18" i="39"/>
  <c r="Z17" i="39"/>
  <c r="Y17" i="39"/>
  <c r="X17" i="39"/>
  <c r="W17" i="39"/>
  <c r="Z16" i="39"/>
  <c r="Y16" i="39"/>
  <c r="X16" i="39"/>
  <c r="W16" i="39"/>
  <c r="Z15" i="39"/>
  <c r="Y15" i="39"/>
  <c r="X15" i="39"/>
  <c r="W15" i="39"/>
  <c r="Z14" i="39"/>
  <c r="Y14" i="39"/>
  <c r="X14" i="39"/>
  <c r="W14" i="39"/>
  <c r="Z13" i="39"/>
  <c r="Y13" i="39"/>
  <c r="X13" i="39"/>
  <c r="W13" i="39"/>
  <c r="Z12" i="39"/>
  <c r="Y12" i="39"/>
  <c r="X12" i="39"/>
  <c r="W12" i="39"/>
  <c r="Z11" i="39"/>
  <c r="Y11" i="39"/>
  <c r="X11" i="39"/>
  <c r="Z107" i="40"/>
  <c r="Y107" i="40"/>
  <c r="X107" i="40"/>
  <c r="W107" i="40"/>
  <c r="Z106" i="40"/>
  <c r="Y106" i="40"/>
  <c r="X106" i="40"/>
  <c r="W106" i="40"/>
  <c r="Z105" i="40"/>
  <c r="Y105" i="40"/>
  <c r="X105" i="40"/>
  <c r="W105" i="40"/>
  <c r="Z104" i="40"/>
  <c r="Y104" i="40"/>
  <c r="X104" i="40"/>
  <c r="W104" i="40"/>
  <c r="Z103" i="40"/>
  <c r="Y103" i="40"/>
  <c r="X103" i="40"/>
  <c r="W103" i="40"/>
  <c r="Z102" i="40"/>
  <c r="Y102" i="40"/>
  <c r="X102" i="40"/>
  <c r="W102" i="40"/>
  <c r="Z101" i="40"/>
  <c r="Y101" i="40"/>
  <c r="X101" i="40"/>
  <c r="W101" i="40"/>
  <c r="Z100" i="40"/>
  <c r="Y100" i="40"/>
  <c r="X100" i="40"/>
  <c r="W100" i="40"/>
  <c r="Z99" i="40"/>
  <c r="Y99" i="40"/>
  <c r="X99" i="40"/>
  <c r="W99" i="40"/>
  <c r="Z98" i="40"/>
  <c r="Y98" i="40"/>
  <c r="X98" i="40"/>
  <c r="W98" i="40"/>
  <c r="Z97" i="40"/>
  <c r="Y97" i="40"/>
  <c r="X97" i="40"/>
  <c r="W97" i="40"/>
  <c r="Z96" i="40"/>
  <c r="Y96" i="40"/>
  <c r="X96" i="40"/>
  <c r="W96" i="40"/>
  <c r="Z95" i="40"/>
  <c r="Y95" i="40"/>
  <c r="X95" i="40"/>
  <c r="W95" i="40"/>
  <c r="Z94" i="40"/>
  <c r="Y94" i="40"/>
  <c r="X94" i="40"/>
  <c r="W94" i="40"/>
  <c r="Z93" i="40"/>
  <c r="Y93" i="40"/>
  <c r="X93" i="40"/>
  <c r="W93" i="40"/>
  <c r="Z92" i="40"/>
  <c r="Y92" i="40"/>
  <c r="X92" i="40"/>
  <c r="W92" i="40"/>
  <c r="Z91" i="40"/>
  <c r="Y91" i="40"/>
  <c r="X91" i="40"/>
  <c r="W91" i="40"/>
  <c r="Z90" i="40"/>
  <c r="Y90" i="40"/>
  <c r="X90" i="40"/>
  <c r="W90" i="40"/>
  <c r="Z89" i="40"/>
  <c r="Y89" i="40"/>
  <c r="X89" i="40"/>
  <c r="W89" i="40"/>
  <c r="Z88" i="40"/>
  <c r="Y88" i="40"/>
  <c r="X88" i="40"/>
  <c r="W88" i="40"/>
  <c r="Z87" i="40"/>
  <c r="Y87" i="40"/>
  <c r="X87" i="40"/>
  <c r="W87" i="40"/>
  <c r="Z86" i="40"/>
  <c r="Y86" i="40"/>
  <c r="X86" i="40"/>
  <c r="W86" i="40"/>
  <c r="Z85" i="40"/>
  <c r="Y85" i="40"/>
  <c r="X85" i="40"/>
  <c r="W85" i="40"/>
  <c r="Z84" i="40"/>
  <c r="Y84" i="40"/>
  <c r="X84" i="40"/>
  <c r="W84" i="40"/>
  <c r="Z83" i="40"/>
  <c r="Y83" i="40"/>
  <c r="X83" i="40"/>
  <c r="W83" i="40"/>
  <c r="Z82" i="40"/>
  <c r="Y82" i="40"/>
  <c r="X82" i="40"/>
  <c r="W82" i="40"/>
  <c r="Z81" i="40"/>
  <c r="Y81" i="40"/>
  <c r="X81" i="40"/>
  <c r="W81" i="40"/>
  <c r="Z80" i="40"/>
  <c r="Y80" i="40"/>
  <c r="X80" i="40"/>
  <c r="W80" i="40"/>
  <c r="Z79" i="40"/>
  <c r="Y79" i="40"/>
  <c r="X79" i="40"/>
  <c r="W79" i="40"/>
  <c r="Z78" i="40"/>
  <c r="Y78" i="40"/>
  <c r="X78" i="40"/>
  <c r="W78" i="40"/>
  <c r="Z77" i="40"/>
  <c r="Y77" i="40"/>
  <c r="X77" i="40"/>
  <c r="W77" i="40"/>
  <c r="Z76" i="40"/>
  <c r="Y76" i="40"/>
  <c r="X76" i="40"/>
  <c r="W76" i="40"/>
  <c r="Z75" i="40"/>
  <c r="Y75" i="40"/>
  <c r="X75" i="40"/>
  <c r="W75" i="40"/>
  <c r="Z74" i="40"/>
  <c r="Y74" i="40"/>
  <c r="X74" i="40"/>
  <c r="W74" i="40"/>
  <c r="Z73" i="40"/>
  <c r="Y73" i="40"/>
  <c r="X73" i="40"/>
  <c r="W73" i="40"/>
  <c r="Z72" i="40"/>
  <c r="Y72" i="40"/>
  <c r="X72" i="40"/>
  <c r="W72" i="40"/>
  <c r="Z71" i="40"/>
  <c r="Y71" i="40"/>
  <c r="X71" i="40"/>
  <c r="W71" i="40"/>
  <c r="Z70" i="40"/>
  <c r="Y70" i="40"/>
  <c r="X70" i="40"/>
  <c r="W70" i="40"/>
  <c r="Z69" i="40"/>
  <c r="Y69" i="40"/>
  <c r="X69" i="40"/>
  <c r="W69" i="40"/>
  <c r="Z68" i="40"/>
  <c r="Y68" i="40"/>
  <c r="X68" i="40"/>
  <c r="W68" i="40"/>
  <c r="Z67" i="40"/>
  <c r="Y67" i="40"/>
  <c r="X67" i="40"/>
  <c r="W67" i="40"/>
  <c r="Z66" i="40"/>
  <c r="Y66" i="40"/>
  <c r="X66" i="40"/>
  <c r="W66" i="40"/>
  <c r="Z65" i="40"/>
  <c r="Y65" i="40"/>
  <c r="X65" i="40"/>
  <c r="W65" i="40"/>
  <c r="Z64" i="40"/>
  <c r="Y64" i="40"/>
  <c r="X64" i="40"/>
  <c r="W64" i="40"/>
  <c r="Z63" i="40"/>
  <c r="Y63" i="40"/>
  <c r="X63" i="40"/>
  <c r="W63" i="40"/>
  <c r="Z62" i="40"/>
  <c r="Y62" i="40"/>
  <c r="X62" i="40"/>
  <c r="W62" i="40"/>
  <c r="Z61" i="40"/>
  <c r="Y61" i="40"/>
  <c r="X61" i="40"/>
  <c r="W61" i="40"/>
  <c r="Z60" i="40"/>
  <c r="Y60" i="40"/>
  <c r="X60" i="40"/>
  <c r="W60" i="40"/>
  <c r="Z59" i="40"/>
  <c r="Y59" i="40"/>
  <c r="X59" i="40"/>
  <c r="W59" i="40"/>
  <c r="Z58" i="40"/>
  <c r="Y58" i="40"/>
  <c r="X58" i="40"/>
  <c r="W58" i="40"/>
  <c r="Z57" i="40"/>
  <c r="Y57" i="40"/>
  <c r="X57" i="40"/>
  <c r="W57" i="40"/>
  <c r="Z56" i="40"/>
  <c r="Y56" i="40"/>
  <c r="X56" i="40"/>
  <c r="W56" i="40"/>
  <c r="Z55" i="40"/>
  <c r="Y55" i="40"/>
  <c r="X55" i="40"/>
  <c r="W55" i="40"/>
  <c r="Z54" i="40"/>
  <c r="Y54" i="40"/>
  <c r="X54" i="40"/>
  <c r="W54" i="40"/>
  <c r="Z53" i="40"/>
  <c r="Y53" i="40"/>
  <c r="X53" i="40"/>
  <c r="W53" i="40"/>
  <c r="Z52" i="40"/>
  <c r="Y52" i="40"/>
  <c r="X52" i="40"/>
  <c r="W52" i="40"/>
  <c r="Z51" i="40"/>
  <c r="Y51" i="40"/>
  <c r="X51" i="40"/>
  <c r="W51" i="40"/>
  <c r="Z50" i="40"/>
  <c r="Y50" i="40"/>
  <c r="X50" i="40"/>
  <c r="W50" i="40"/>
  <c r="Z49" i="40"/>
  <c r="Y49" i="40"/>
  <c r="X49" i="40"/>
  <c r="W49" i="40"/>
  <c r="Z48" i="40"/>
  <c r="Y48" i="40"/>
  <c r="X48" i="40"/>
  <c r="W48" i="40"/>
  <c r="Z47" i="40"/>
  <c r="Y47" i="40"/>
  <c r="X47" i="40"/>
  <c r="W47" i="40"/>
  <c r="Z46" i="40"/>
  <c r="Y46" i="40"/>
  <c r="X46" i="40"/>
  <c r="W46" i="40"/>
  <c r="Z45" i="40"/>
  <c r="Y45" i="40"/>
  <c r="X45" i="40"/>
  <c r="W45" i="40"/>
  <c r="Z44" i="40"/>
  <c r="Y44" i="40"/>
  <c r="X44" i="40"/>
  <c r="W44" i="40"/>
  <c r="Z43" i="40"/>
  <c r="Y43" i="40"/>
  <c r="X43" i="40"/>
  <c r="W43" i="40"/>
  <c r="Z42" i="40"/>
  <c r="Y42" i="40"/>
  <c r="X42" i="40"/>
  <c r="W42" i="40"/>
  <c r="Z41" i="40"/>
  <c r="Y41" i="40"/>
  <c r="X41" i="40"/>
  <c r="W41" i="40"/>
  <c r="Z40" i="40"/>
  <c r="Y40" i="40"/>
  <c r="X40" i="40"/>
  <c r="W40" i="40"/>
  <c r="Z39" i="40"/>
  <c r="Y39" i="40"/>
  <c r="X39" i="40"/>
  <c r="W39" i="40"/>
  <c r="Z38" i="40"/>
  <c r="Y38" i="40"/>
  <c r="X38" i="40"/>
  <c r="W38" i="40"/>
  <c r="Z37" i="40"/>
  <c r="Y37" i="40"/>
  <c r="X37" i="40"/>
  <c r="W37" i="40"/>
  <c r="Z36" i="40"/>
  <c r="Y36" i="40"/>
  <c r="X36" i="40"/>
  <c r="W36" i="40"/>
  <c r="Z35" i="40"/>
  <c r="Y35" i="40"/>
  <c r="X35" i="40"/>
  <c r="W35" i="40"/>
  <c r="Z34" i="40"/>
  <c r="Y34" i="40"/>
  <c r="X34" i="40"/>
  <c r="W34" i="40"/>
  <c r="Z33" i="40"/>
  <c r="Y33" i="40"/>
  <c r="X33" i="40"/>
  <c r="W33" i="40"/>
  <c r="Z32" i="40"/>
  <c r="Y32" i="40"/>
  <c r="X32" i="40"/>
  <c r="W32" i="40"/>
  <c r="Z31" i="40"/>
  <c r="Y31" i="40"/>
  <c r="X31" i="40"/>
  <c r="W31" i="40"/>
  <c r="Z30" i="40"/>
  <c r="Y30" i="40"/>
  <c r="X30" i="40"/>
  <c r="W30" i="40"/>
  <c r="Z29" i="40"/>
  <c r="Y29" i="40"/>
  <c r="X29" i="40"/>
  <c r="W29" i="40"/>
  <c r="Z28" i="40"/>
  <c r="Y28" i="40"/>
  <c r="X28" i="40"/>
  <c r="W28" i="40"/>
  <c r="Z27" i="40"/>
  <c r="Y27" i="40"/>
  <c r="X27" i="40"/>
  <c r="W27" i="40"/>
  <c r="Z26" i="40"/>
  <c r="Y26" i="40"/>
  <c r="X26" i="40"/>
  <c r="W26" i="40"/>
  <c r="Z25" i="40"/>
  <c r="Y25" i="40"/>
  <c r="X25" i="40"/>
  <c r="W25" i="40"/>
  <c r="Z24" i="40"/>
  <c r="Y24" i="40"/>
  <c r="X24" i="40"/>
  <c r="W24" i="40"/>
  <c r="Z23" i="40"/>
  <c r="Y23" i="40"/>
  <c r="X23" i="40"/>
  <c r="W23" i="40"/>
  <c r="Z22" i="40"/>
  <c r="Y22" i="40"/>
  <c r="X22" i="40"/>
  <c r="W22" i="40"/>
  <c r="Z21" i="40"/>
  <c r="Y21" i="40"/>
  <c r="X21" i="40"/>
  <c r="W21" i="40"/>
  <c r="Z20" i="40"/>
  <c r="Y20" i="40"/>
  <c r="X20" i="40"/>
  <c r="W20" i="40"/>
  <c r="Z19" i="40"/>
  <c r="Y19" i="40"/>
  <c r="X19" i="40"/>
  <c r="W19" i="40"/>
  <c r="Z18" i="40"/>
  <c r="Y18" i="40"/>
  <c r="X18" i="40"/>
  <c r="W18" i="40"/>
  <c r="Z17" i="40"/>
  <c r="Y17" i="40"/>
  <c r="X17" i="40"/>
  <c r="W17" i="40"/>
  <c r="Z16" i="40"/>
  <c r="Y16" i="40"/>
  <c r="X16" i="40"/>
  <c r="W16" i="40"/>
  <c r="Z15" i="40"/>
  <c r="Y15" i="40"/>
  <c r="X15" i="40"/>
  <c r="W15" i="40"/>
  <c r="Z14" i="40"/>
  <c r="Y14" i="40"/>
  <c r="X14" i="40"/>
  <c r="W14" i="40"/>
  <c r="Z13" i="40"/>
  <c r="Y13" i="40"/>
  <c r="X13" i="40"/>
  <c r="W13" i="40"/>
  <c r="Z12" i="40"/>
  <c r="Y12" i="40"/>
  <c r="X12" i="40"/>
  <c r="W12" i="40"/>
  <c r="Z11" i="40"/>
  <c r="Y11" i="40"/>
  <c r="Z107" i="41"/>
  <c r="Y107" i="41"/>
  <c r="X107" i="41"/>
  <c r="W107" i="41"/>
  <c r="Z106" i="41"/>
  <c r="Y106" i="41"/>
  <c r="X106" i="41"/>
  <c r="W106" i="41"/>
  <c r="Z105" i="41"/>
  <c r="Y105" i="41"/>
  <c r="X105" i="41"/>
  <c r="W105" i="41"/>
  <c r="Z104" i="41"/>
  <c r="Y104" i="41"/>
  <c r="X104" i="41"/>
  <c r="W104" i="41"/>
  <c r="Z103" i="41"/>
  <c r="Y103" i="41"/>
  <c r="X103" i="41"/>
  <c r="W103" i="41"/>
  <c r="Z102" i="41"/>
  <c r="Y102" i="41"/>
  <c r="X102" i="41"/>
  <c r="W102" i="41"/>
  <c r="Z101" i="41"/>
  <c r="Y101" i="41"/>
  <c r="X101" i="41"/>
  <c r="W101" i="41"/>
  <c r="Z100" i="41"/>
  <c r="Y100" i="41"/>
  <c r="X100" i="41"/>
  <c r="W100" i="41"/>
  <c r="Z99" i="41"/>
  <c r="Y99" i="41"/>
  <c r="X99" i="41"/>
  <c r="W99" i="41"/>
  <c r="Z98" i="41"/>
  <c r="Y98" i="41"/>
  <c r="X98" i="41"/>
  <c r="W98" i="41"/>
  <c r="Z97" i="41"/>
  <c r="Y97" i="41"/>
  <c r="X97" i="41"/>
  <c r="W97" i="41"/>
  <c r="Z96" i="41"/>
  <c r="Y96" i="41"/>
  <c r="X96" i="41"/>
  <c r="W96" i="41"/>
  <c r="Z95" i="41"/>
  <c r="Y95" i="41"/>
  <c r="X95" i="41"/>
  <c r="W95" i="41"/>
  <c r="Z94" i="41"/>
  <c r="Y94" i="41"/>
  <c r="X94" i="41"/>
  <c r="W94" i="41"/>
  <c r="Z93" i="41"/>
  <c r="Y93" i="41"/>
  <c r="X93" i="41"/>
  <c r="W93" i="41"/>
  <c r="Z92" i="41"/>
  <c r="Y92" i="41"/>
  <c r="X92" i="41"/>
  <c r="W92" i="41"/>
  <c r="Z91" i="41"/>
  <c r="Y91" i="41"/>
  <c r="X91" i="41"/>
  <c r="W91" i="41"/>
  <c r="Z90" i="41"/>
  <c r="Y90" i="41"/>
  <c r="X90" i="41"/>
  <c r="W90" i="41"/>
  <c r="Z89" i="41"/>
  <c r="Y89" i="41"/>
  <c r="X89" i="41"/>
  <c r="W89" i="41"/>
  <c r="Z88" i="41"/>
  <c r="Y88" i="41"/>
  <c r="X88" i="41"/>
  <c r="W88" i="41"/>
  <c r="Z87" i="41"/>
  <c r="Y87" i="41"/>
  <c r="X87" i="41"/>
  <c r="W87" i="41"/>
  <c r="Z86" i="41"/>
  <c r="Y86" i="41"/>
  <c r="X86" i="41"/>
  <c r="W86" i="41"/>
  <c r="Z85" i="41"/>
  <c r="Y85" i="41"/>
  <c r="X85" i="41"/>
  <c r="W85" i="41"/>
  <c r="Z84" i="41"/>
  <c r="Y84" i="41"/>
  <c r="X84" i="41"/>
  <c r="W84" i="41"/>
  <c r="Z83" i="41"/>
  <c r="Y83" i="41"/>
  <c r="X83" i="41"/>
  <c r="W83" i="41"/>
  <c r="Z82" i="41"/>
  <c r="Y82" i="41"/>
  <c r="X82" i="41"/>
  <c r="W82" i="41"/>
  <c r="Z81" i="41"/>
  <c r="Y81" i="41"/>
  <c r="X81" i="41"/>
  <c r="W81" i="41"/>
  <c r="Z80" i="41"/>
  <c r="Y80" i="41"/>
  <c r="X80" i="41"/>
  <c r="W80" i="41"/>
  <c r="Z79" i="41"/>
  <c r="Y79" i="41"/>
  <c r="X79" i="41"/>
  <c r="W79" i="41"/>
  <c r="Z78" i="41"/>
  <c r="Y78" i="41"/>
  <c r="X78" i="41"/>
  <c r="W78" i="41"/>
  <c r="Z77" i="41"/>
  <c r="Y77" i="41"/>
  <c r="X77" i="41"/>
  <c r="W77" i="41"/>
  <c r="Z76" i="41"/>
  <c r="Y76" i="41"/>
  <c r="X76" i="41"/>
  <c r="W76" i="41"/>
  <c r="Z75" i="41"/>
  <c r="Y75" i="41"/>
  <c r="X75" i="41"/>
  <c r="W75" i="41"/>
  <c r="Z74" i="41"/>
  <c r="Y74" i="41"/>
  <c r="X74" i="41"/>
  <c r="W74" i="41"/>
  <c r="Z73" i="41"/>
  <c r="Y73" i="41"/>
  <c r="X73" i="41"/>
  <c r="W73" i="41"/>
  <c r="Z72" i="41"/>
  <c r="Y72" i="41"/>
  <c r="X72" i="41"/>
  <c r="W72" i="41"/>
  <c r="Z71" i="41"/>
  <c r="Y71" i="41"/>
  <c r="X71" i="41"/>
  <c r="W71" i="41"/>
  <c r="Z70" i="41"/>
  <c r="Y70" i="41"/>
  <c r="X70" i="41"/>
  <c r="W70" i="41"/>
  <c r="Z69" i="41"/>
  <c r="Y69" i="41"/>
  <c r="X69" i="41"/>
  <c r="W69" i="41"/>
  <c r="Z68" i="41"/>
  <c r="Y68" i="41"/>
  <c r="X68" i="41"/>
  <c r="W68" i="41"/>
  <c r="Z67" i="41"/>
  <c r="Y67" i="41"/>
  <c r="X67" i="41"/>
  <c r="W67" i="41"/>
  <c r="Z66" i="41"/>
  <c r="Y66" i="41"/>
  <c r="X66" i="41"/>
  <c r="W66" i="41"/>
  <c r="Z65" i="41"/>
  <c r="Y65" i="41"/>
  <c r="X65" i="41"/>
  <c r="W65" i="41"/>
  <c r="Z64" i="41"/>
  <c r="Y64" i="41"/>
  <c r="X64" i="41"/>
  <c r="W64" i="41"/>
  <c r="Z63" i="41"/>
  <c r="Y63" i="41"/>
  <c r="X63" i="41"/>
  <c r="W63" i="41"/>
  <c r="Z62" i="41"/>
  <c r="Y62" i="41"/>
  <c r="X62" i="41"/>
  <c r="W62" i="41"/>
  <c r="Z61" i="41"/>
  <c r="Y61" i="41"/>
  <c r="X61" i="41"/>
  <c r="W61" i="41"/>
  <c r="Z60" i="41"/>
  <c r="Y60" i="41"/>
  <c r="X60" i="41"/>
  <c r="W60" i="41"/>
  <c r="Z59" i="41"/>
  <c r="Y59" i="41"/>
  <c r="X59" i="41"/>
  <c r="W59" i="41"/>
  <c r="Z58" i="41"/>
  <c r="Y58" i="41"/>
  <c r="X58" i="41"/>
  <c r="W58" i="41"/>
  <c r="Z57" i="41"/>
  <c r="Y57" i="41"/>
  <c r="X57" i="41"/>
  <c r="W57" i="41"/>
  <c r="Z56" i="41"/>
  <c r="Y56" i="41"/>
  <c r="X56" i="41"/>
  <c r="W56" i="41"/>
  <c r="Z55" i="41"/>
  <c r="Y55" i="41"/>
  <c r="X55" i="41"/>
  <c r="W55" i="41"/>
  <c r="Z54" i="41"/>
  <c r="Y54" i="41"/>
  <c r="X54" i="41"/>
  <c r="W54" i="41"/>
  <c r="Z53" i="41"/>
  <c r="Y53" i="41"/>
  <c r="X53" i="41"/>
  <c r="W53" i="41"/>
  <c r="Z52" i="41"/>
  <c r="Y52" i="41"/>
  <c r="X52" i="41"/>
  <c r="W52" i="41"/>
  <c r="Z51" i="41"/>
  <c r="Y51" i="41"/>
  <c r="X51" i="41"/>
  <c r="W51" i="41"/>
  <c r="Z50" i="41"/>
  <c r="Y50" i="41"/>
  <c r="X50" i="41"/>
  <c r="W50" i="41"/>
  <c r="Z49" i="41"/>
  <c r="Y49" i="41"/>
  <c r="X49" i="41"/>
  <c r="W49" i="41"/>
  <c r="Z48" i="41"/>
  <c r="Y48" i="41"/>
  <c r="X48" i="41"/>
  <c r="W48" i="41"/>
  <c r="Z47" i="41"/>
  <c r="Y47" i="41"/>
  <c r="X47" i="41"/>
  <c r="W47" i="41"/>
  <c r="Z46" i="41"/>
  <c r="Y46" i="41"/>
  <c r="X46" i="41"/>
  <c r="W46" i="41"/>
  <c r="Z45" i="41"/>
  <c r="Y45" i="41"/>
  <c r="X45" i="41"/>
  <c r="W45" i="41"/>
  <c r="Z44" i="41"/>
  <c r="Y44" i="41"/>
  <c r="X44" i="41"/>
  <c r="W44" i="41"/>
  <c r="Z43" i="41"/>
  <c r="Y43" i="41"/>
  <c r="X43" i="41"/>
  <c r="W43" i="41"/>
  <c r="Z42" i="41"/>
  <c r="Y42" i="41"/>
  <c r="X42" i="41"/>
  <c r="W42" i="41"/>
  <c r="Z41" i="41"/>
  <c r="Y41" i="41"/>
  <c r="X41" i="41"/>
  <c r="W41" i="41"/>
  <c r="Z40" i="41"/>
  <c r="Y40" i="41"/>
  <c r="X40" i="41"/>
  <c r="W40" i="41"/>
  <c r="Z39" i="41"/>
  <c r="Y39" i="41"/>
  <c r="X39" i="41"/>
  <c r="W39" i="41"/>
  <c r="Z38" i="41"/>
  <c r="Y38" i="41"/>
  <c r="X38" i="41"/>
  <c r="W38" i="41"/>
  <c r="Z37" i="41"/>
  <c r="Y37" i="41"/>
  <c r="X37" i="41"/>
  <c r="W37" i="41"/>
  <c r="Z36" i="41"/>
  <c r="Y36" i="41"/>
  <c r="X36" i="41"/>
  <c r="W36" i="41"/>
  <c r="Z35" i="41"/>
  <c r="Y35" i="41"/>
  <c r="X35" i="41"/>
  <c r="W35" i="41"/>
  <c r="Z34" i="41"/>
  <c r="Y34" i="41"/>
  <c r="X34" i="41"/>
  <c r="W34" i="41"/>
  <c r="Z33" i="41"/>
  <c r="Y33" i="41"/>
  <c r="X33" i="41"/>
  <c r="W33" i="41"/>
  <c r="Z32" i="41"/>
  <c r="Y32" i="41"/>
  <c r="X32" i="41"/>
  <c r="W32" i="41"/>
  <c r="Z31" i="41"/>
  <c r="Y31" i="41"/>
  <c r="X31" i="41"/>
  <c r="W31" i="41"/>
  <c r="Z30" i="41"/>
  <c r="Y30" i="41"/>
  <c r="X30" i="41"/>
  <c r="W30" i="41"/>
  <c r="Z29" i="41"/>
  <c r="Y29" i="41"/>
  <c r="X29" i="41"/>
  <c r="W29" i="41"/>
  <c r="Z28" i="41"/>
  <c r="Y28" i="41"/>
  <c r="X28" i="41"/>
  <c r="W28" i="41"/>
  <c r="Z27" i="41"/>
  <c r="Y27" i="41"/>
  <c r="X27" i="41"/>
  <c r="W27" i="41"/>
  <c r="Z26" i="41"/>
  <c r="Y26" i="41"/>
  <c r="X26" i="41"/>
  <c r="W26" i="41"/>
  <c r="Z25" i="41"/>
  <c r="Y25" i="41"/>
  <c r="X25" i="41"/>
  <c r="W25" i="41"/>
  <c r="Z24" i="41"/>
  <c r="Y24" i="41"/>
  <c r="X24" i="41"/>
  <c r="W24" i="41"/>
  <c r="Z23" i="41"/>
  <c r="Y23" i="41"/>
  <c r="X23" i="41"/>
  <c r="W23" i="41"/>
  <c r="Z22" i="41"/>
  <c r="Y22" i="41"/>
  <c r="X22" i="41"/>
  <c r="W22" i="41"/>
  <c r="Z21" i="41"/>
  <c r="Y21" i="41"/>
  <c r="X21" i="41"/>
  <c r="W21" i="41"/>
  <c r="Z20" i="41"/>
  <c r="Y20" i="41"/>
  <c r="X20" i="41"/>
  <c r="W20" i="41"/>
  <c r="Z19" i="41"/>
  <c r="Y19" i="41"/>
  <c r="X19" i="41"/>
  <c r="W19" i="41"/>
  <c r="Z18" i="41"/>
  <c r="Y18" i="41"/>
  <c r="X18" i="41"/>
  <c r="W18" i="41"/>
  <c r="Z17" i="41"/>
  <c r="Y17" i="41"/>
  <c r="X17" i="41"/>
  <c r="W17" i="41"/>
  <c r="Z16" i="41"/>
  <c r="Y16" i="41"/>
  <c r="X16" i="41"/>
  <c r="W16" i="41"/>
  <c r="Z15" i="41"/>
  <c r="Y15" i="41"/>
  <c r="X15" i="41"/>
  <c r="W15" i="41"/>
  <c r="Z14" i="41"/>
  <c r="Y14" i="41"/>
  <c r="X14" i="41"/>
  <c r="W14" i="41"/>
  <c r="Z13" i="41"/>
  <c r="Y13" i="41"/>
  <c r="X13" i="41"/>
  <c r="W13" i="41"/>
  <c r="Z12" i="41"/>
  <c r="Y12" i="41"/>
  <c r="X12" i="41"/>
  <c r="W12" i="41"/>
  <c r="Z11" i="41"/>
  <c r="Y11" i="41"/>
  <c r="X11" i="41"/>
  <c r="Z107" i="42"/>
  <c r="Y107" i="42"/>
  <c r="X107" i="42"/>
  <c r="W107" i="42"/>
  <c r="Z106" i="42"/>
  <c r="Y106" i="42"/>
  <c r="X106" i="42"/>
  <c r="W106" i="42"/>
  <c r="Z105" i="42"/>
  <c r="Y105" i="42"/>
  <c r="X105" i="42"/>
  <c r="W105" i="42"/>
  <c r="Z104" i="42"/>
  <c r="Y104" i="42"/>
  <c r="X104" i="42"/>
  <c r="W104" i="42"/>
  <c r="Z103" i="42"/>
  <c r="Y103" i="42"/>
  <c r="X103" i="42"/>
  <c r="W103" i="42"/>
  <c r="Z102" i="42"/>
  <c r="Y102" i="42"/>
  <c r="X102" i="42"/>
  <c r="W102" i="42"/>
  <c r="Z101" i="42"/>
  <c r="Y101" i="42"/>
  <c r="X101" i="42"/>
  <c r="W101" i="42"/>
  <c r="Z100" i="42"/>
  <c r="Y100" i="42"/>
  <c r="X100" i="42"/>
  <c r="W100" i="42"/>
  <c r="Z99" i="42"/>
  <c r="Y99" i="42"/>
  <c r="X99" i="42"/>
  <c r="W99" i="42"/>
  <c r="Z98" i="42"/>
  <c r="Y98" i="42"/>
  <c r="X98" i="42"/>
  <c r="W98" i="42"/>
  <c r="Z97" i="42"/>
  <c r="Y97" i="42"/>
  <c r="X97" i="42"/>
  <c r="W97" i="42"/>
  <c r="Z96" i="42"/>
  <c r="Y96" i="42"/>
  <c r="X96" i="42"/>
  <c r="W96" i="42"/>
  <c r="Z95" i="42"/>
  <c r="Y95" i="42"/>
  <c r="X95" i="42"/>
  <c r="W95" i="42"/>
  <c r="Z94" i="42"/>
  <c r="Y94" i="42"/>
  <c r="X94" i="42"/>
  <c r="W94" i="42"/>
  <c r="Z93" i="42"/>
  <c r="Y93" i="42"/>
  <c r="X93" i="42"/>
  <c r="W93" i="42"/>
  <c r="Z92" i="42"/>
  <c r="Y92" i="42"/>
  <c r="X92" i="42"/>
  <c r="W92" i="42"/>
  <c r="Z91" i="42"/>
  <c r="Y91" i="42"/>
  <c r="X91" i="42"/>
  <c r="W91" i="42"/>
  <c r="Z90" i="42"/>
  <c r="X90" i="42"/>
  <c r="W90" i="42"/>
  <c r="Z89" i="42"/>
  <c r="Y89" i="42"/>
  <c r="X89" i="42"/>
  <c r="W89" i="42"/>
  <c r="Z88" i="42"/>
  <c r="Y88" i="42"/>
  <c r="X88" i="42"/>
  <c r="W88" i="42"/>
  <c r="Z87" i="42"/>
  <c r="Y87" i="42"/>
  <c r="X87" i="42"/>
  <c r="W87" i="42"/>
  <c r="Z86" i="42"/>
  <c r="Y86" i="42"/>
  <c r="X86" i="42"/>
  <c r="W86" i="42"/>
  <c r="Z85" i="42"/>
  <c r="Y85" i="42"/>
  <c r="X85" i="42"/>
  <c r="W85" i="42"/>
  <c r="Z84" i="42"/>
  <c r="Y84" i="42"/>
  <c r="X84" i="42"/>
  <c r="W84" i="42"/>
  <c r="Z83" i="42"/>
  <c r="Y83" i="42"/>
  <c r="X83" i="42"/>
  <c r="W83" i="42"/>
  <c r="Z82" i="42"/>
  <c r="Y82" i="42"/>
  <c r="X82" i="42"/>
  <c r="W82" i="42"/>
  <c r="Z81" i="42"/>
  <c r="Y81" i="42"/>
  <c r="X81" i="42"/>
  <c r="W81" i="42"/>
  <c r="Z80" i="42"/>
  <c r="Y80" i="42"/>
  <c r="X80" i="42"/>
  <c r="W80" i="42"/>
  <c r="Z79" i="42"/>
  <c r="Y79" i="42"/>
  <c r="X79" i="42"/>
  <c r="W79" i="42"/>
  <c r="Z78" i="42"/>
  <c r="Y78" i="42"/>
  <c r="X78" i="42"/>
  <c r="W78" i="42"/>
  <c r="Z77" i="42"/>
  <c r="Y77" i="42"/>
  <c r="X77" i="42"/>
  <c r="W77" i="42"/>
  <c r="Z76" i="42"/>
  <c r="Y76" i="42"/>
  <c r="X76" i="42"/>
  <c r="W76" i="42"/>
  <c r="Z75" i="42"/>
  <c r="Y75" i="42"/>
  <c r="X75" i="42"/>
  <c r="W75" i="42"/>
  <c r="Z74" i="42"/>
  <c r="Y74" i="42"/>
  <c r="X74" i="42"/>
  <c r="W74" i="42"/>
  <c r="Z73" i="42"/>
  <c r="Y73" i="42"/>
  <c r="X73" i="42"/>
  <c r="W73" i="42"/>
  <c r="Z72" i="42"/>
  <c r="Y72" i="42"/>
  <c r="X72" i="42"/>
  <c r="W72" i="42"/>
  <c r="Z71" i="42"/>
  <c r="Y71" i="42"/>
  <c r="X71" i="42"/>
  <c r="W71" i="42"/>
  <c r="Z70" i="42"/>
  <c r="Y70" i="42"/>
  <c r="X70" i="42"/>
  <c r="W70" i="42"/>
  <c r="Z69" i="42"/>
  <c r="Y69" i="42"/>
  <c r="X69" i="42"/>
  <c r="W69" i="42"/>
  <c r="Z68" i="42"/>
  <c r="Y68" i="42"/>
  <c r="X68" i="42"/>
  <c r="W68" i="42"/>
  <c r="Z67" i="42"/>
  <c r="Y67" i="42"/>
  <c r="X67" i="42"/>
  <c r="W67" i="42"/>
  <c r="Z66" i="42"/>
  <c r="Y66" i="42"/>
  <c r="X66" i="42"/>
  <c r="W66" i="42"/>
  <c r="Z65" i="42"/>
  <c r="Y65" i="42"/>
  <c r="X65" i="42"/>
  <c r="W65" i="42"/>
  <c r="Z64" i="42"/>
  <c r="Y64" i="42"/>
  <c r="X64" i="42"/>
  <c r="W64" i="42"/>
  <c r="Z63" i="42"/>
  <c r="Y63" i="42"/>
  <c r="X63" i="42"/>
  <c r="W63" i="42"/>
  <c r="Z62" i="42"/>
  <c r="Y62" i="42"/>
  <c r="X62" i="42"/>
  <c r="W62" i="42"/>
  <c r="Z61" i="42"/>
  <c r="Y61" i="42"/>
  <c r="X61" i="42"/>
  <c r="W61" i="42"/>
  <c r="Z60" i="42"/>
  <c r="Y60" i="42"/>
  <c r="X60" i="42"/>
  <c r="W60" i="42"/>
  <c r="Z59" i="42"/>
  <c r="Y59" i="42"/>
  <c r="X59" i="42"/>
  <c r="W59" i="42"/>
  <c r="Z58" i="42"/>
  <c r="Y58" i="42"/>
  <c r="X58" i="42"/>
  <c r="W58" i="42"/>
  <c r="Z57" i="42"/>
  <c r="Y57" i="42"/>
  <c r="X57" i="42"/>
  <c r="W57" i="42"/>
  <c r="Z56" i="42"/>
  <c r="Y56" i="42"/>
  <c r="X56" i="42"/>
  <c r="W56" i="42"/>
  <c r="Z55" i="42"/>
  <c r="Y55" i="42"/>
  <c r="X55" i="42"/>
  <c r="W55" i="42"/>
  <c r="Z54" i="42"/>
  <c r="Y54" i="42"/>
  <c r="X54" i="42"/>
  <c r="W54" i="42"/>
  <c r="Z53" i="42"/>
  <c r="Y53" i="42"/>
  <c r="X53" i="42"/>
  <c r="W53" i="42"/>
  <c r="Z52" i="42"/>
  <c r="Y52" i="42"/>
  <c r="X52" i="42"/>
  <c r="W52" i="42"/>
  <c r="Z51" i="42"/>
  <c r="Y51" i="42"/>
  <c r="X51" i="42"/>
  <c r="W51" i="42"/>
  <c r="Z50" i="42"/>
  <c r="Y50" i="42"/>
  <c r="X50" i="42"/>
  <c r="W50" i="42"/>
  <c r="Z49" i="42"/>
  <c r="Y49" i="42"/>
  <c r="X49" i="42"/>
  <c r="W49" i="42"/>
  <c r="Z48" i="42"/>
  <c r="Y48" i="42"/>
  <c r="X48" i="42"/>
  <c r="W48" i="42"/>
  <c r="Z47" i="42"/>
  <c r="Y47" i="42"/>
  <c r="X47" i="42"/>
  <c r="W47" i="42"/>
  <c r="Z46" i="42"/>
  <c r="Y46" i="42"/>
  <c r="X46" i="42"/>
  <c r="W46" i="42"/>
  <c r="Z45" i="42"/>
  <c r="Y45" i="42"/>
  <c r="X45" i="42"/>
  <c r="W45" i="42"/>
  <c r="Z44" i="42"/>
  <c r="Y44" i="42"/>
  <c r="X44" i="42"/>
  <c r="W44" i="42"/>
  <c r="Z43" i="42"/>
  <c r="Y43" i="42"/>
  <c r="X43" i="42"/>
  <c r="W43" i="42"/>
  <c r="Z42" i="42"/>
  <c r="Y42" i="42"/>
  <c r="X42" i="42"/>
  <c r="W42" i="42"/>
  <c r="Z41" i="42"/>
  <c r="Y41" i="42"/>
  <c r="X41" i="42"/>
  <c r="W41" i="42"/>
  <c r="Z40" i="42"/>
  <c r="Y40" i="42"/>
  <c r="X40" i="42"/>
  <c r="W40" i="42"/>
  <c r="Z39" i="42"/>
  <c r="Y39" i="42"/>
  <c r="X39" i="42"/>
  <c r="W39" i="42"/>
  <c r="Z38" i="42"/>
  <c r="Y38" i="42"/>
  <c r="X38" i="42"/>
  <c r="W38" i="42"/>
  <c r="Z37" i="42"/>
  <c r="Y37" i="42"/>
  <c r="X37" i="42"/>
  <c r="W37" i="42"/>
  <c r="Z36" i="42"/>
  <c r="Y36" i="42"/>
  <c r="X36" i="42"/>
  <c r="W36" i="42"/>
  <c r="Z35" i="42"/>
  <c r="Y35" i="42"/>
  <c r="X35" i="42"/>
  <c r="W35" i="42"/>
  <c r="Z34" i="42"/>
  <c r="Y34" i="42"/>
  <c r="X34" i="42"/>
  <c r="W34" i="42"/>
  <c r="Z33" i="42"/>
  <c r="Y33" i="42"/>
  <c r="X33" i="42"/>
  <c r="W33" i="42"/>
  <c r="Z32" i="42"/>
  <c r="Y32" i="42"/>
  <c r="X32" i="42"/>
  <c r="W32" i="42"/>
  <c r="Z31" i="42"/>
  <c r="Y31" i="42"/>
  <c r="X31" i="42"/>
  <c r="W31" i="42"/>
  <c r="Z30" i="42"/>
  <c r="Y30" i="42"/>
  <c r="X30" i="42"/>
  <c r="W30" i="42"/>
  <c r="Z29" i="42"/>
  <c r="Y29" i="42"/>
  <c r="X29" i="42"/>
  <c r="W29" i="42"/>
  <c r="Z28" i="42"/>
  <c r="Y28" i="42"/>
  <c r="X28" i="42"/>
  <c r="W28" i="42"/>
  <c r="Z27" i="42"/>
  <c r="Y27" i="42"/>
  <c r="X27" i="42"/>
  <c r="W27" i="42"/>
  <c r="Z26" i="42"/>
  <c r="Y26" i="42"/>
  <c r="X26" i="42"/>
  <c r="W26" i="42"/>
  <c r="Z25" i="42"/>
  <c r="Y25" i="42"/>
  <c r="X25" i="42"/>
  <c r="W25" i="42"/>
  <c r="Z24" i="42"/>
  <c r="Y24" i="42"/>
  <c r="X24" i="42"/>
  <c r="W24" i="42"/>
  <c r="Z23" i="42"/>
  <c r="Y23" i="42"/>
  <c r="X23" i="42"/>
  <c r="W23" i="42"/>
  <c r="Z22" i="42"/>
  <c r="Y22" i="42"/>
  <c r="X22" i="42"/>
  <c r="W22" i="42"/>
  <c r="Z21" i="42"/>
  <c r="Y21" i="42"/>
  <c r="X21" i="42"/>
  <c r="W21" i="42"/>
  <c r="Z20" i="42"/>
  <c r="Y20" i="42"/>
  <c r="X20" i="42"/>
  <c r="W20" i="42"/>
  <c r="Z19" i="42"/>
  <c r="Y19" i="42"/>
  <c r="X19" i="42"/>
  <c r="W19" i="42"/>
  <c r="Z18" i="42"/>
  <c r="Y18" i="42"/>
  <c r="X18" i="42"/>
  <c r="W18" i="42"/>
  <c r="Z17" i="42"/>
  <c r="Y17" i="42"/>
  <c r="X17" i="42"/>
  <c r="W17" i="42"/>
  <c r="Z16" i="42"/>
  <c r="Y16" i="42"/>
  <c r="X16" i="42"/>
  <c r="W16" i="42"/>
  <c r="Z15" i="42"/>
  <c r="Y15" i="42"/>
  <c r="X15" i="42"/>
  <c r="W15" i="42"/>
  <c r="Z14" i="42"/>
  <c r="Y14" i="42"/>
  <c r="X14" i="42"/>
  <c r="W14" i="42"/>
  <c r="Z13" i="42"/>
  <c r="Y13" i="42"/>
  <c r="X13" i="42"/>
  <c r="W13" i="42"/>
  <c r="Z12" i="42"/>
  <c r="Y12" i="42"/>
  <c r="X12" i="42"/>
  <c r="W12" i="42"/>
  <c r="Z11" i="42"/>
  <c r="Y11" i="42"/>
  <c r="X11" i="42"/>
  <c r="Z107" i="43"/>
  <c r="Y107" i="43"/>
  <c r="X107" i="43"/>
  <c r="W107" i="43"/>
  <c r="Z106" i="43"/>
  <c r="Y106" i="43"/>
  <c r="X106" i="43"/>
  <c r="W106" i="43"/>
  <c r="Z105" i="43"/>
  <c r="Y105" i="43"/>
  <c r="X105" i="43"/>
  <c r="W105" i="43"/>
  <c r="Z104" i="43"/>
  <c r="Y104" i="43"/>
  <c r="X104" i="43"/>
  <c r="W104" i="43"/>
  <c r="Z103" i="43"/>
  <c r="Y103" i="43"/>
  <c r="X103" i="43"/>
  <c r="W103" i="43"/>
  <c r="Z102" i="43"/>
  <c r="Y102" i="43"/>
  <c r="X102" i="43"/>
  <c r="W102" i="43"/>
  <c r="Z101" i="43"/>
  <c r="Y101" i="43"/>
  <c r="X101" i="43"/>
  <c r="W101" i="43"/>
  <c r="Z100" i="43"/>
  <c r="Y100" i="43"/>
  <c r="X100" i="43"/>
  <c r="W100" i="43"/>
  <c r="Z99" i="43"/>
  <c r="Y99" i="43"/>
  <c r="X99" i="43"/>
  <c r="W99" i="43"/>
  <c r="Z98" i="43"/>
  <c r="Y98" i="43"/>
  <c r="X98" i="43"/>
  <c r="W98" i="43"/>
  <c r="Z97" i="43"/>
  <c r="Y97" i="43"/>
  <c r="X97" i="43"/>
  <c r="W97" i="43"/>
  <c r="Z96" i="43"/>
  <c r="Y96" i="43"/>
  <c r="X96" i="43"/>
  <c r="W96" i="43"/>
  <c r="Z95" i="43"/>
  <c r="Y95" i="43"/>
  <c r="X95" i="43"/>
  <c r="W95" i="43"/>
  <c r="Z94" i="43"/>
  <c r="Y94" i="43"/>
  <c r="X94" i="43"/>
  <c r="W94" i="43"/>
  <c r="Z93" i="43"/>
  <c r="Y93" i="43"/>
  <c r="X93" i="43"/>
  <c r="W93" i="43"/>
  <c r="Z92" i="43"/>
  <c r="Y92" i="43"/>
  <c r="X92" i="43"/>
  <c r="W92" i="43"/>
  <c r="Z91" i="43"/>
  <c r="Y91" i="43"/>
  <c r="X91" i="43"/>
  <c r="W91" i="43"/>
  <c r="Z90" i="43"/>
  <c r="Y90" i="43"/>
  <c r="X90" i="43"/>
  <c r="W90" i="43"/>
  <c r="Z89" i="43"/>
  <c r="Y89" i="43"/>
  <c r="X89" i="43"/>
  <c r="W89" i="43"/>
  <c r="Z88" i="43"/>
  <c r="Y88" i="43"/>
  <c r="X88" i="43"/>
  <c r="W88" i="43"/>
  <c r="Z87" i="43"/>
  <c r="Y87" i="43"/>
  <c r="X87" i="43"/>
  <c r="W87" i="43"/>
  <c r="Z86" i="43"/>
  <c r="Y86" i="43"/>
  <c r="X86" i="43"/>
  <c r="W86" i="43"/>
  <c r="Z85" i="43"/>
  <c r="Y85" i="43"/>
  <c r="X85" i="43"/>
  <c r="W85" i="43"/>
  <c r="Z84" i="43"/>
  <c r="Y84" i="43"/>
  <c r="X84" i="43"/>
  <c r="W84" i="43"/>
  <c r="Z83" i="43"/>
  <c r="Y83" i="43"/>
  <c r="X83" i="43"/>
  <c r="W83" i="43"/>
  <c r="Z82" i="43"/>
  <c r="Y82" i="43"/>
  <c r="X82" i="43"/>
  <c r="W82" i="43"/>
  <c r="Z81" i="43"/>
  <c r="Y81" i="43"/>
  <c r="X81" i="43"/>
  <c r="W81" i="43"/>
  <c r="Z80" i="43"/>
  <c r="Y80" i="43"/>
  <c r="X80" i="43"/>
  <c r="W80" i="43"/>
  <c r="Z79" i="43"/>
  <c r="Y79" i="43"/>
  <c r="X79" i="43"/>
  <c r="W79" i="43"/>
  <c r="Z78" i="43"/>
  <c r="Y78" i="43"/>
  <c r="X78" i="43"/>
  <c r="W78" i="43"/>
  <c r="Z77" i="43"/>
  <c r="Y77" i="43"/>
  <c r="X77" i="43"/>
  <c r="W77" i="43"/>
  <c r="Z76" i="43"/>
  <c r="Y76" i="43"/>
  <c r="X76" i="43"/>
  <c r="W76" i="43"/>
  <c r="Z75" i="43"/>
  <c r="Y75" i="43"/>
  <c r="X75" i="43"/>
  <c r="W75" i="43"/>
  <c r="Z74" i="43"/>
  <c r="Y74" i="43"/>
  <c r="X74" i="43"/>
  <c r="W74" i="43"/>
  <c r="Z73" i="43"/>
  <c r="Y73" i="43"/>
  <c r="X73" i="43"/>
  <c r="W73" i="43"/>
  <c r="Z72" i="43"/>
  <c r="Y72" i="43"/>
  <c r="X72" i="43"/>
  <c r="W72" i="43"/>
  <c r="Z71" i="43"/>
  <c r="Y71" i="43"/>
  <c r="X71" i="43"/>
  <c r="W71" i="43"/>
  <c r="Z70" i="43"/>
  <c r="Y70" i="43"/>
  <c r="X70" i="43"/>
  <c r="W70" i="43"/>
  <c r="Z69" i="43"/>
  <c r="Y69" i="43"/>
  <c r="X69" i="43"/>
  <c r="W69" i="43"/>
  <c r="Z68" i="43"/>
  <c r="Y68" i="43"/>
  <c r="X68" i="43"/>
  <c r="W68" i="43"/>
  <c r="Z67" i="43"/>
  <c r="Y67" i="43"/>
  <c r="X67" i="43"/>
  <c r="W67" i="43"/>
  <c r="Z66" i="43"/>
  <c r="Y66" i="43"/>
  <c r="X66" i="43"/>
  <c r="W66" i="43"/>
  <c r="Z65" i="43"/>
  <c r="Y65" i="43"/>
  <c r="X65" i="43"/>
  <c r="W65" i="43"/>
  <c r="Z64" i="43"/>
  <c r="Y64" i="43"/>
  <c r="X64" i="43"/>
  <c r="W64" i="43"/>
  <c r="Z63" i="43"/>
  <c r="Y63" i="43"/>
  <c r="X63" i="43"/>
  <c r="W63" i="43"/>
  <c r="Z62" i="43"/>
  <c r="Y62" i="43"/>
  <c r="X62" i="43"/>
  <c r="W62" i="43"/>
  <c r="Z61" i="43"/>
  <c r="Y61" i="43"/>
  <c r="X61" i="43"/>
  <c r="W61" i="43"/>
  <c r="Z60" i="43"/>
  <c r="Y60" i="43"/>
  <c r="X60" i="43"/>
  <c r="W60" i="43"/>
  <c r="Z59" i="43"/>
  <c r="Y59" i="43"/>
  <c r="X59" i="43"/>
  <c r="W59" i="43"/>
  <c r="Z58" i="43"/>
  <c r="Y58" i="43"/>
  <c r="X58" i="43"/>
  <c r="W58" i="43"/>
  <c r="Z57" i="43"/>
  <c r="Y57" i="43"/>
  <c r="X57" i="43"/>
  <c r="W57" i="43"/>
  <c r="Z56" i="43"/>
  <c r="Y56" i="43"/>
  <c r="X56" i="43"/>
  <c r="W56" i="43"/>
  <c r="Z55" i="43"/>
  <c r="Y55" i="43"/>
  <c r="X55" i="43"/>
  <c r="W55" i="43"/>
  <c r="Z54" i="43"/>
  <c r="Y54" i="43"/>
  <c r="X54" i="43"/>
  <c r="W54" i="43"/>
  <c r="Z53" i="43"/>
  <c r="Y53" i="43"/>
  <c r="X53" i="43"/>
  <c r="W53" i="43"/>
  <c r="Z52" i="43"/>
  <c r="Y52" i="43"/>
  <c r="X52" i="43"/>
  <c r="W52" i="43"/>
  <c r="Z51" i="43"/>
  <c r="Y51" i="43"/>
  <c r="X51" i="43"/>
  <c r="W51" i="43"/>
  <c r="Z50" i="43"/>
  <c r="Y50" i="43"/>
  <c r="X50" i="43"/>
  <c r="W50" i="43"/>
  <c r="Z49" i="43"/>
  <c r="Y49" i="43"/>
  <c r="X49" i="43"/>
  <c r="W49" i="43"/>
  <c r="Z48" i="43"/>
  <c r="Y48" i="43"/>
  <c r="X48" i="43"/>
  <c r="W48" i="43"/>
  <c r="Z47" i="43"/>
  <c r="Y47" i="43"/>
  <c r="X47" i="43"/>
  <c r="W47" i="43"/>
  <c r="Z46" i="43"/>
  <c r="Y46" i="43"/>
  <c r="X46" i="43"/>
  <c r="W46" i="43"/>
  <c r="Z45" i="43"/>
  <c r="Y45" i="43"/>
  <c r="X45" i="43"/>
  <c r="W45" i="43"/>
  <c r="Z44" i="43"/>
  <c r="Y44" i="43"/>
  <c r="X44" i="43"/>
  <c r="W44" i="43"/>
  <c r="Z43" i="43"/>
  <c r="Y43" i="43"/>
  <c r="X43" i="43"/>
  <c r="W43" i="43"/>
  <c r="Z42" i="43"/>
  <c r="Y42" i="43"/>
  <c r="X42" i="43"/>
  <c r="W42" i="43"/>
  <c r="Z41" i="43"/>
  <c r="Y41" i="43"/>
  <c r="X41" i="43"/>
  <c r="W41" i="43"/>
  <c r="Z40" i="43"/>
  <c r="Y40" i="43"/>
  <c r="X40" i="43"/>
  <c r="W40" i="43"/>
  <c r="Z39" i="43"/>
  <c r="Y39" i="43"/>
  <c r="X39" i="43"/>
  <c r="W39" i="43"/>
  <c r="Z38" i="43"/>
  <c r="Y38" i="43"/>
  <c r="X38" i="43"/>
  <c r="W38" i="43"/>
  <c r="Z37" i="43"/>
  <c r="Y37" i="43"/>
  <c r="X37" i="43"/>
  <c r="W37" i="43"/>
  <c r="Z36" i="43"/>
  <c r="Y36" i="43"/>
  <c r="X36" i="43"/>
  <c r="W36" i="43"/>
  <c r="Z35" i="43"/>
  <c r="X35" i="43"/>
  <c r="W35" i="43"/>
  <c r="Z34" i="43"/>
  <c r="Y34" i="43"/>
  <c r="X34" i="43"/>
  <c r="W34" i="43"/>
  <c r="Z33" i="43"/>
  <c r="Y33" i="43"/>
  <c r="X33" i="43"/>
  <c r="W33" i="43"/>
  <c r="Z32" i="43"/>
  <c r="Y32" i="43"/>
  <c r="X32" i="43"/>
  <c r="W32" i="43"/>
  <c r="Z31" i="43"/>
  <c r="Y31" i="43"/>
  <c r="X31" i="43"/>
  <c r="W31" i="43"/>
  <c r="Z30" i="43"/>
  <c r="Y30" i="43"/>
  <c r="X30" i="43"/>
  <c r="W30" i="43"/>
  <c r="Z29" i="43"/>
  <c r="Y29" i="43"/>
  <c r="X29" i="43"/>
  <c r="W29" i="43"/>
  <c r="Z28" i="43"/>
  <c r="Y28" i="43"/>
  <c r="X28" i="43"/>
  <c r="W28" i="43"/>
  <c r="Z27" i="43"/>
  <c r="X27" i="43"/>
  <c r="W27" i="43"/>
  <c r="Z26" i="43"/>
  <c r="X26" i="43"/>
  <c r="W26" i="43"/>
  <c r="Z25" i="43"/>
  <c r="Y25" i="43"/>
  <c r="X25" i="43"/>
  <c r="W25" i="43"/>
  <c r="Z24" i="43"/>
  <c r="Y24" i="43"/>
  <c r="X24" i="43"/>
  <c r="W24" i="43"/>
  <c r="Z23" i="43"/>
  <c r="Y23" i="43"/>
  <c r="X23" i="43"/>
  <c r="W23" i="43"/>
  <c r="Z22" i="43"/>
  <c r="Y22" i="43"/>
  <c r="X22" i="43"/>
  <c r="W22" i="43"/>
  <c r="Z21" i="43"/>
  <c r="Y21" i="43"/>
  <c r="X21" i="43"/>
  <c r="W21" i="43"/>
  <c r="Z20" i="43"/>
  <c r="Y20" i="43"/>
  <c r="X20" i="43"/>
  <c r="W20" i="43"/>
  <c r="Z19" i="43"/>
  <c r="Y19" i="43"/>
  <c r="X19" i="43"/>
  <c r="W19" i="43"/>
  <c r="Z18" i="43"/>
  <c r="Y18" i="43"/>
  <c r="X18" i="43"/>
  <c r="W18" i="43"/>
  <c r="Z17" i="43"/>
  <c r="Y17" i="43"/>
  <c r="X17" i="43"/>
  <c r="W17" i="43"/>
  <c r="Z16" i="43"/>
  <c r="Y16" i="43"/>
  <c r="X16" i="43"/>
  <c r="W16" i="43"/>
  <c r="Z15" i="43"/>
  <c r="Y15" i="43"/>
  <c r="X15" i="43"/>
  <c r="W15" i="43"/>
  <c r="Z14" i="43"/>
  <c r="Y14" i="43"/>
  <c r="X14" i="43"/>
  <c r="W14" i="43"/>
  <c r="Z13" i="43"/>
  <c r="Y13" i="43"/>
  <c r="X13" i="43"/>
  <c r="W13" i="43"/>
  <c r="Z12" i="43"/>
  <c r="Y12" i="43"/>
  <c r="X12" i="43"/>
  <c r="W12" i="43"/>
  <c r="Z11" i="43"/>
  <c r="X11" i="43"/>
  <c r="Z107" i="44"/>
  <c r="X107" i="44"/>
  <c r="W107" i="44"/>
  <c r="Z106" i="44"/>
  <c r="Y106" i="44"/>
  <c r="X106" i="44"/>
  <c r="W106" i="44"/>
  <c r="Z105" i="44"/>
  <c r="Y105" i="44"/>
  <c r="X105" i="44"/>
  <c r="W105" i="44"/>
  <c r="Z104" i="44"/>
  <c r="Y104" i="44"/>
  <c r="X104" i="44"/>
  <c r="W104" i="44"/>
  <c r="Z103" i="44"/>
  <c r="Y103" i="44"/>
  <c r="X103" i="44"/>
  <c r="W103" i="44"/>
  <c r="Y102" i="44"/>
  <c r="X102" i="44"/>
  <c r="W102" i="44"/>
  <c r="Z101" i="44"/>
  <c r="Y101" i="44"/>
  <c r="X101" i="44"/>
  <c r="W101" i="44"/>
  <c r="Z100" i="44"/>
  <c r="Y100" i="44"/>
  <c r="X100" i="44"/>
  <c r="W100" i="44"/>
  <c r="Z99" i="44"/>
  <c r="Y99" i="44"/>
  <c r="X99" i="44"/>
  <c r="W99" i="44"/>
  <c r="Z98" i="44"/>
  <c r="Y98" i="44"/>
  <c r="W98" i="44"/>
  <c r="Z97" i="44"/>
  <c r="Y97" i="44"/>
  <c r="X97" i="44"/>
  <c r="W97" i="44"/>
  <c r="Z96" i="44"/>
  <c r="Y96" i="44"/>
  <c r="X96" i="44"/>
  <c r="W96" i="44"/>
  <c r="Z95" i="44"/>
  <c r="Y95" i="44"/>
  <c r="X95" i="44"/>
  <c r="W95" i="44"/>
  <c r="Z94" i="44"/>
  <c r="Y94" i="44"/>
  <c r="X94" i="44"/>
  <c r="W94" i="44"/>
  <c r="Z93" i="44"/>
  <c r="Y93" i="44"/>
  <c r="X93" i="44"/>
  <c r="W93" i="44"/>
  <c r="Z92" i="44"/>
  <c r="X92" i="44"/>
  <c r="W92" i="44"/>
  <c r="Z91" i="44"/>
  <c r="X91" i="44"/>
  <c r="W91" i="44"/>
  <c r="Z90" i="44"/>
  <c r="Y90" i="44"/>
  <c r="X90" i="44"/>
  <c r="W90" i="44"/>
  <c r="Z89" i="44"/>
  <c r="Y89" i="44"/>
  <c r="X89" i="44"/>
  <c r="W89" i="44"/>
  <c r="Z88" i="44"/>
  <c r="Y88" i="44"/>
  <c r="X88" i="44"/>
  <c r="W88" i="44"/>
  <c r="Z87" i="44"/>
  <c r="Y87" i="44"/>
  <c r="X87" i="44"/>
  <c r="W87" i="44"/>
  <c r="Y86" i="44"/>
  <c r="X86" i="44"/>
  <c r="W86" i="44"/>
  <c r="Z85" i="44"/>
  <c r="Y85" i="44"/>
  <c r="X85" i="44"/>
  <c r="W85" i="44"/>
  <c r="Z84" i="44"/>
  <c r="Y84" i="44"/>
  <c r="X84" i="44"/>
  <c r="W84" i="44"/>
  <c r="Z83" i="44"/>
  <c r="Y83" i="44"/>
  <c r="X83" i="44"/>
  <c r="W83" i="44"/>
  <c r="Z82" i="44"/>
  <c r="Y82" i="44"/>
  <c r="W82" i="44"/>
  <c r="Z81" i="44"/>
  <c r="Y81" i="44"/>
  <c r="X81" i="44"/>
  <c r="W81" i="44"/>
  <c r="Z80" i="44"/>
  <c r="Y80" i="44"/>
  <c r="X80" i="44"/>
  <c r="W80" i="44"/>
  <c r="Z79" i="44"/>
  <c r="Y79" i="44"/>
  <c r="X79" i="44"/>
  <c r="W79" i="44"/>
  <c r="Z78" i="44"/>
  <c r="Y78" i="44"/>
  <c r="X78" i="44"/>
  <c r="W78" i="44"/>
  <c r="Z77" i="44"/>
  <c r="Y77" i="44"/>
  <c r="X77" i="44"/>
  <c r="W77" i="44"/>
  <c r="Z76" i="44"/>
  <c r="X76" i="44"/>
  <c r="W76" i="44"/>
  <c r="Z75" i="44"/>
  <c r="X75" i="44"/>
  <c r="W75" i="44"/>
  <c r="Z74" i="44"/>
  <c r="Y74" i="44"/>
  <c r="X74" i="44"/>
  <c r="W74" i="44"/>
  <c r="Z73" i="44"/>
  <c r="Y73" i="44"/>
  <c r="X73" i="44"/>
  <c r="W73" i="44"/>
  <c r="Z72" i="44"/>
  <c r="Y72" i="44"/>
  <c r="X72" i="44"/>
  <c r="W72" i="44"/>
  <c r="Z71" i="44"/>
  <c r="Y71" i="44"/>
  <c r="W71" i="44"/>
  <c r="Z70" i="44"/>
  <c r="Y70" i="44"/>
  <c r="X70" i="44"/>
  <c r="W70" i="44"/>
  <c r="Z69" i="44"/>
  <c r="Y69" i="44"/>
  <c r="X69" i="44"/>
  <c r="W69" i="44"/>
  <c r="Z68" i="44"/>
  <c r="Y68" i="44"/>
  <c r="X68" i="44"/>
  <c r="W68" i="44"/>
  <c r="Z67" i="44"/>
  <c r="X67" i="44"/>
  <c r="W67" i="44"/>
  <c r="Z66" i="44"/>
  <c r="Y66" i="44"/>
  <c r="X66" i="44"/>
  <c r="W66" i="44"/>
  <c r="Z65" i="44"/>
  <c r="Y65" i="44"/>
  <c r="X65" i="44"/>
  <c r="W65" i="44"/>
  <c r="Z64" i="44"/>
  <c r="X64" i="44"/>
  <c r="W64" i="44"/>
  <c r="Z63" i="44"/>
  <c r="Y63" i="44"/>
  <c r="X63" i="44"/>
  <c r="W63" i="44"/>
  <c r="Z62" i="44"/>
  <c r="Y62" i="44"/>
  <c r="X62" i="44"/>
  <c r="W62" i="44"/>
  <c r="Z61" i="44"/>
  <c r="Y61" i="44"/>
  <c r="W61" i="44"/>
  <c r="Z60" i="44"/>
  <c r="Y60" i="44"/>
  <c r="X60" i="44"/>
  <c r="W60" i="44"/>
  <c r="Z59" i="44"/>
  <c r="Y59" i="44"/>
  <c r="X59" i="44"/>
  <c r="W59" i="44"/>
  <c r="Z58" i="44"/>
  <c r="Y58" i="44"/>
  <c r="W58" i="44"/>
  <c r="Z57" i="44"/>
  <c r="Y57" i="44"/>
  <c r="X57" i="44"/>
  <c r="W57" i="44"/>
  <c r="Z56" i="44"/>
  <c r="Y56" i="44"/>
  <c r="X56" i="44"/>
  <c r="W56" i="44"/>
  <c r="Z55" i="44"/>
  <c r="Y55" i="44"/>
  <c r="X55" i="44"/>
  <c r="W55" i="44"/>
  <c r="Z54" i="44"/>
  <c r="Y54" i="44"/>
  <c r="X54" i="44"/>
  <c r="W54" i="44"/>
  <c r="Z53" i="44"/>
  <c r="Y53" i="44"/>
  <c r="X53" i="44"/>
  <c r="W53" i="44"/>
  <c r="Z52" i="44"/>
  <c r="Y52" i="44"/>
  <c r="X52" i="44"/>
  <c r="W52" i="44"/>
  <c r="Z51" i="44"/>
  <c r="Y51" i="44"/>
  <c r="X51" i="44"/>
  <c r="W51" i="44"/>
  <c r="Z50" i="44"/>
  <c r="Y50" i="44"/>
  <c r="X50" i="44"/>
  <c r="W50" i="44"/>
  <c r="Z49" i="44"/>
  <c r="Y49" i="44"/>
  <c r="X49" i="44"/>
  <c r="W49" i="44"/>
  <c r="Z48" i="44"/>
  <c r="Y48" i="44"/>
  <c r="X48" i="44"/>
  <c r="W48" i="44"/>
  <c r="Z47" i="44"/>
  <c r="Y47" i="44"/>
  <c r="X47" i="44"/>
  <c r="W47" i="44"/>
  <c r="Z46" i="44"/>
  <c r="Y46" i="44"/>
  <c r="X46" i="44"/>
  <c r="W46" i="44"/>
  <c r="Z45" i="44"/>
  <c r="Y45" i="44"/>
  <c r="X45" i="44"/>
  <c r="W45" i="44"/>
  <c r="Z44" i="44"/>
  <c r="Y44" i="44"/>
  <c r="X44" i="44"/>
  <c r="W44" i="44"/>
  <c r="Z43" i="44"/>
  <c r="Y43" i="44"/>
  <c r="X43" i="44"/>
  <c r="W43" i="44"/>
  <c r="Z42" i="44"/>
  <c r="Y42" i="44"/>
  <c r="X42" i="44"/>
  <c r="W42" i="44"/>
  <c r="Z41" i="44"/>
  <c r="Y41" i="44"/>
  <c r="X41" i="44"/>
  <c r="W41" i="44"/>
  <c r="Z40" i="44"/>
  <c r="Y40" i="44"/>
  <c r="X40" i="44"/>
  <c r="W40" i="44"/>
  <c r="Z39" i="44"/>
  <c r="Y39" i="44"/>
  <c r="X39" i="44"/>
  <c r="W39" i="44"/>
  <c r="Z38" i="44"/>
  <c r="Y38" i="44"/>
  <c r="X38" i="44"/>
  <c r="W38" i="44"/>
  <c r="Z37" i="44"/>
  <c r="Y37" i="44"/>
  <c r="X37" i="44"/>
  <c r="W37" i="44"/>
  <c r="Z36" i="44"/>
  <c r="Y36" i="44"/>
  <c r="X36" i="44"/>
  <c r="W36" i="44"/>
  <c r="Z35" i="44"/>
  <c r="Y35" i="44"/>
  <c r="X35" i="44"/>
  <c r="W35" i="44"/>
  <c r="Z34" i="44"/>
  <c r="Y34" i="44"/>
  <c r="X34" i="44"/>
  <c r="W34" i="44"/>
  <c r="Z33" i="44"/>
  <c r="Y33" i="44"/>
  <c r="X33" i="44"/>
  <c r="W33" i="44"/>
  <c r="Z32" i="44"/>
  <c r="Y32" i="44"/>
  <c r="X32" i="44"/>
  <c r="W32" i="44"/>
  <c r="Z31" i="44"/>
  <c r="Y31" i="44"/>
  <c r="X31" i="44"/>
  <c r="W31" i="44"/>
  <c r="Z30" i="44"/>
  <c r="Y30" i="44"/>
  <c r="X30" i="44"/>
  <c r="W30" i="44"/>
  <c r="Z29" i="44"/>
  <c r="Y29" i="44"/>
  <c r="X29" i="44"/>
  <c r="W29" i="44"/>
  <c r="Z28" i="44"/>
  <c r="Y28" i="44"/>
  <c r="X28" i="44"/>
  <c r="W28" i="44"/>
  <c r="Z27" i="44"/>
  <c r="Y27" i="44"/>
  <c r="X27" i="44"/>
  <c r="W27" i="44"/>
  <c r="Z26" i="44"/>
  <c r="Y26" i="44"/>
  <c r="X26" i="44"/>
  <c r="W26" i="44"/>
  <c r="Z25" i="44"/>
  <c r="Y25" i="44"/>
  <c r="X25" i="44"/>
  <c r="W25" i="44"/>
  <c r="Z24" i="44"/>
  <c r="Y24" i="44"/>
  <c r="X24" i="44"/>
  <c r="W24" i="44"/>
  <c r="Z23" i="44"/>
  <c r="Y23" i="44"/>
  <c r="X23" i="44"/>
  <c r="W23" i="44"/>
  <c r="Z22" i="44"/>
  <c r="Y22" i="44"/>
  <c r="X22" i="44"/>
  <c r="W22" i="44"/>
  <c r="Z21" i="44"/>
  <c r="Y21" i="44"/>
  <c r="X21" i="44"/>
  <c r="W21" i="44"/>
  <c r="Z20" i="44"/>
  <c r="Y20" i="44"/>
  <c r="X20" i="44"/>
  <c r="W20" i="44"/>
  <c r="Z19" i="44"/>
  <c r="Y19" i="44"/>
  <c r="X19" i="44"/>
  <c r="W19" i="44"/>
  <c r="Z18" i="44"/>
  <c r="Y18" i="44"/>
  <c r="X18" i="44"/>
  <c r="W18" i="44"/>
  <c r="Z17" i="44"/>
  <c r="Y17" i="44"/>
  <c r="X17" i="44"/>
  <c r="W17" i="44"/>
  <c r="Z16" i="44"/>
  <c r="Y16" i="44"/>
  <c r="X16" i="44"/>
  <c r="W16" i="44"/>
  <c r="Z15" i="44"/>
  <c r="Y15" i="44"/>
  <c r="X15" i="44"/>
  <c r="W15" i="44"/>
  <c r="Z14" i="44"/>
  <c r="Y14" i="44"/>
  <c r="X14" i="44"/>
  <c r="W14" i="44"/>
  <c r="Z13" i="44"/>
  <c r="Y13" i="44"/>
  <c r="X13" i="44"/>
  <c r="W13" i="44"/>
  <c r="Z12" i="44"/>
  <c r="Y12" i="44"/>
  <c r="X12" i="44"/>
  <c r="W12" i="44"/>
  <c r="Z11" i="44"/>
  <c r="Y11" i="44"/>
  <c r="X11" i="44"/>
  <c r="Z107" i="46"/>
  <c r="Y107" i="46"/>
  <c r="X107" i="46"/>
  <c r="W107" i="46"/>
  <c r="Z106" i="46"/>
  <c r="Y106" i="46"/>
  <c r="X106" i="46"/>
  <c r="W106" i="46"/>
  <c r="Z105" i="46"/>
  <c r="Y105" i="46"/>
  <c r="X105" i="46"/>
  <c r="W105" i="46"/>
  <c r="Z104" i="46"/>
  <c r="Y104" i="46"/>
  <c r="X104" i="46"/>
  <c r="W104" i="46"/>
  <c r="Z103" i="46"/>
  <c r="Y103" i="46"/>
  <c r="X103" i="46"/>
  <c r="W103" i="46"/>
  <c r="Z102" i="46"/>
  <c r="Y102" i="46"/>
  <c r="X102" i="46"/>
  <c r="W102" i="46"/>
  <c r="Z101" i="46"/>
  <c r="Y101" i="46"/>
  <c r="X101" i="46"/>
  <c r="W101" i="46"/>
  <c r="Z100" i="46"/>
  <c r="Y100" i="46"/>
  <c r="X100" i="46"/>
  <c r="W100" i="46"/>
  <c r="Z99" i="46"/>
  <c r="Y99" i="46"/>
  <c r="X99" i="46"/>
  <c r="W99" i="46"/>
  <c r="Z98" i="46"/>
  <c r="Y98" i="46"/>
  <c r="X98" i="46"/>
  <c r="W98" i="46"/>
  <c r="Z97" i="46"/>
  <c r="Y97" i="46"/>
  <c r="X97" i="46"/>
  <c r="W97" i="46"/>
  <c r="Z96" i="46"/>
  <c r="Y96" i="46"/>
  <c r="X96" i="46"/>
  <c r="W96" i="46"/>
  <c r="Z95" i="46"/>
  <c r="Y95" i="46"/>
  <c r="X95" i="46"/>
  <c r="W95" i="46"/>
  <c r="Z94" i="46"/>
  <c r="Y94" i="46"/>
  <c r="X94" i="46"/>
  <c r="W94" i="46"/>
  <c r="Z93" i="46"/>
  <c r="Y93" i="46"/>
  <c r="X93" i="46"/>
  <c r="W93" i="46"/>
  <c r="Z92" i="46"/>
  <c r="Y92" i="46"/>
  <c r="X92" i="46"/>
  <c r="W92" i="46"/>
  <c r="Z91" i="46"/>
  <c r="Y91" i="46"/>
  <c r="X91" i="46"/>
  <c r="W91" i="46"/>
  <c r="Z90" i="46"/>
  <c r="Y90" i="46"/>
  <c r="X90" i="46"/>
  <c r="W90" i="46"/>
  <c r="Z89" i="46"/>
  <c r="Y89" i="46"/>
  <c r="X89" i="46"/>
  <c r="W89" i="46"/>
  <c r="Z88" i="46"/>
  <c r="Y88" i="46"/>
  <c r="X88" i="46"/>
  <c r="W88" i="46"/>
  <c r="Z87" i="46"/>
  <c r="Y87" i="46"/>
  <c r="X87" i="46"/>
  <c r="W87" i="46"/>
  <c r="Z86" i="46"/>
  <c r="Y86" i="46"/>
  <c r="X86" i="46"/>
  <c r="W86" i="46"/>
  <c r="Z85" i="46"/>
  <c r="Y85" i="46"/>
  <c r="X85" i="46"/>
  <c r="W85" i="46"/>
  <c r="Z84" i="46"/>
  <c r="Y84" i="46"/>
  <c r="X84" i="46"/>
  <c r="W84" i="46"/>
  <c r="Z83" i="46"/>
  <c r="Y83" i="46"/>
  <c r="X83" i="46"/>
  <c r="W83" i="46"/>
  <c r="Z82" i="46"/>
  <c r="Y82" i="46"/>
  <c r="X82" i="46"/>
  <c r="W82" i="46"/>
  <c r="Z81" i="46"/>
  <c r="Y81" i="46"/>
  <c r="X81" i="46"/>
  <c r="W81" i="46"/>
  <c r="Z80" i="46"/>
  <c r="Y80" i="46"/>
  <c r="X80" i="46"/>
  <c r="W80" i="46"/>
  <c r="Z79" i="46"/>
  <c r="Y79" i="46"/>
  <c r="X79" i="46"/>
  <c r="W79" i="46"/>
  <c r="Z78" i="46"/>
  <c r="Y78" i="46"/>
  <c r="X78" i="46"/>
  <c r="W78" i="46"/>
  <c r="Z77" i="46"/>
  <c r="Y77" i="46"/>
  <c r="X77" i="46"/>
  <c r="W77" i="46"/>
  <c r="Z76" i="46"/>
  <c r="Y76" i="46"/>
  <c r="X76" i="46"/>
  <c r="W76" i="46"/>
  <c r="Z75" i="46"/>
  <c r="Y75" i="46"/>
  <c r="X75" i="46"/>
  <c r="W75" i="46"/>
  <c r="Z74" i="46"/>
  <c r="Y74" i="46"/>
  <c r="X74" i="46"/>
  <c r="W74" i="46"/>
  <c r="Z73" i="46"/>
  <c r="Y73" i="46"/>
  <c r="X73" i="46"/>
  <c r="W73" i="46"/>
  <c r="Z72" i="46"/>
  <c r="Y72" i="46"/>
  <c r="X72" i="46"/>
  <c r="W72" i="46"/>
  <c r="Z71" i="46"/>
  <c r="Y71" i="46"/>
  <c r="X71" i="46"/>
  <c r="W71" i="46"/>
  <c r="Z70" i="46"/>
  <c r="Y70" i="46"/>
  <c r="X70" i="46"/>
  <c r="W70" i="46"/>
  <c r="Z69" i="46"/>
  <c r="Y69" i="46"/>
  <c r="X69" i="46"/>
  <c r="W69" i="46"/>
  <c r="Z68" i="46"/>
  <c r="Y68" i="46"/>
  <c r="X68" i="46"/>
  <c r="W68" i="46"/>
  <c r="Z67" i="46"/>
  <c r="Y67" i="46"/>
  <c r="X67" i="46"/>
  <c r="W67" i="46"/>
  <c r="Z66" i="46"/>
  <c r="Y66" i="46"/>
  <c r="X66" i="46"/>
  <c r="W66" i="46"/>
  <c r="Z65" i="46"/>
  <c r="Y65" i="46"/>
  <c r="X65" i="46"/>
  <c r="W65" i="46"/>
  <c r="Z64" i="46"/>
  <c r="Y64" i="46"/>
  <c r="X64" i="46"/>
  <c r="W64" i="46"/>
  <c r="Z63" i="46"/>
  <c r="Y63" i="46"/>
  <c r="X63" i="46"/>
  <c r="W63" i="46"/>
  <c r="Z62" i="46"/>
  <c r="Y62" i="46"/>
  <c r="X62" i="46"/>
  <c r="W62" i="46"/>
  <c r="Z61" i="46"/>
  <c r="Y61" i="46"/>
  <c r="X61" i="46"/>
  <c r="W61" i="46"/>
  <c r="Z60" i="46"/>
  <c r="Y60" i="46"/>
  <c r="X60" i="46"/>
  <c r="W60" i="46"/>
  <c r="Z59" i="46"/>
  <c r="Y59" i="46"/>
  <c r="X59" i="46"/>
  <c r="W59" i="46"/>
  <c r="Z58" i="46"/>
  <c r="Y58" i="46"/>
  <c r="X58" i="46"/>
  <c r="W58" i="46"/>
  <c r="Z57" i="46"/>
  <c r="Y57" i="46"/>
  <c r="X57" i="46"/>
  <c r="W57" i="46"/>
  <c r="Z56" i="46"/>
  <c r="Y56" i="46"/>
  <c r="X56" i="46"/>
  <c r="W56" i="46"/>
  <c r="Z55" i="46"/>
  <c r="Y55" i="46"/>
  <c r="X55" i="46"/>
  <c r="W55" i="46"/>
  <c r="Z54" i="46"/>
  <c r="Y54" i="46"/>
  <c r="X54" i="46"/>
  <c r="W54" i="46"/>
  <c r="Z53" i="46"/>
  <c r="Y53" i="46"/>
  <c r="X53" i="46"/>
  <c r="W53" i="46"/>
  <c r="Z52" i="46"/>
  <c r="Y52" i="46"/>
  <c r="X52" i="46"/>
  <c r="W52" i="46"/>
  <c r="Z51" i="46"/>
  <c r="Y51" i="46"/>
  <c r="X51" i="46"/>
  <c r="W51" i="46"/>
  <c r="Z50" i="46"/>
  <c r="Y50" i="46"/>
  <c r="X50" i="46"/>
  <c r="W50" i="46"/>
  <c r="Z49" i="46"/>
  <c r="Y49" i="46"/>
  <c r="X49" i="46"/>
  <c r="W49" i="46"/>
  <c r="Z48" i="46"/>
  <c r="Y48" i="46"/>
  <c r="X48" i="46"/>
  <c r="W48" i="46"/>
  <c r="Z47" i="46"/>
  <c r="Y47" i="46"/>
  <c r="X47" i="46"/>
  <c r="W47" i="46"/>
  <c r="Z46" i="46"/>
  <c r="Y46" i="46"/>
  <c r="X46" i="46"/>
  <c r="W46" i="46"/>
  <c r="Z45" i="46"/>
  <c r="Y45" i="46"/>
  <c r="X45" i="46"/>
  <c r="W45" i="46"/>
  <c r="Z44" i="46"/>
  <c r="Y44" i="46"/>
  <c r="X44" i="46"/>
  <c r="W44" i="46"/>
  <c r="Z43" i="46"/>
  <c r="Y43" i="46"/>
  <c r="X43" i="46"/>
  <c r="W43" i="46"/>
  <c r="Z42" i="46"/>
  <c r="Y42" i="46"/>
  <c r="X42" i="46"/>
  <c r="W42" i="46"/>
  <c r="Z41" i="46"/>
  <c r="Y41" i="46"/>
  <c r="X41" i="46"/>
  <c r="W41" i="46"/>
  <c r="Z40" i="46"/>
  <c r="Y40" i="46"/>
  <c r="X40" i="46"/>
  <c r="W40" i="46"/>
  <c r="Z39" i="46"/>
  <c r="Y39" i="46"/>
  <c r="X39" i="46"/>
  <c r="W39" i="46"/>
  <c r="Z38" i="46"/>
  <c r="Y38" i="46"/>
  <c r="X38" i="46"/>
  <c r="W38" i="46"/>
  <c r="Z37" i="46"/>
  <c r="Y37" i="46"/>
  <c r="X37" i="46"/>
  <c r="W37" i="46"/>
  <c r="Z36" i="46"/>
  <c r="Y36" i="46"/>
  <c r="X36" i="46"/>
  <c r="W36" i="46"/>
  <c r="Z35" i="46"/>
  <c r="Y35" i="46"/>
  <c r="X35" i="46"/>
  <c r="W35" i="46"/>
  <c r="Z34" i="46"/>
  <c r="Y34" i="46"/>
  <c r="X34" i="46"/>
  <c r="W34" i="46"/>
  <c r="Z33" i="46"/>
  <c r="Y33" i="46"/>
  <c r="X33" i="46"/>
  <c r="W33" i="46"/>
  <c r="Z32" i="46"/>
  <c r="Y32" i="46"/>
  <c r="X32" i="46"/>
  <c r="W32" i="46"/>
  <c r="Z31" i="46"/>
  <c r="Y31" i="46"/>
  <c r="X31" i="46"/>
  <c r="W31" i="46"/>
  <c r="Z30" i="46"/>
  <c r="Y30" i="46"/>
  <c r="X30" i="46"/>
  <c r="W30" i="46"/>
  <c r="Z29" i="46"/>
  <c r="Y29" i="46"/>
  <c r="X29" i="46"/>
  <c r="W29" i="46"/>
  <c r="Z28" i="46"/>
  <c r="Y28" i="46"/>
  <c r="X28" i="46"/>
  <c r="W28" i="46"/>
  <c r="Z27" i="46"/>
  <c r="Y27" i="46"/>
  <c r="X27" i="46"/>
  <c r="W27" i="46"/>
  <c r="Z26" i="46"/>
  <c r="Y26" i="46"/>
  <c r="X26" i="46"/>
  <c r="W26" i="46"/>
  <c r="Z25" i="46"/>
  <c r="Y25" i="46"/>
  <c r="X25" i="46"/>
  <c r="W25" i="46"/>
  <c r="Z24" i="46"/>
  <c r="Y24" i="46"/>
  <c r="X24" i="46"/>
  <c r="W24" i="46"/>
  <c r="Z23" i="46"/>
  <c r="Y23" i="46"/>
  <c r="X23" i="46"/>
  <c r="W23" i="46"/>
  <c r="Z22" i="46"/>
  <c r="Y22" i="46"/>
  <c r="X22" i="46"/>
  <c r="W22" i="46"/>
  <c r="Z21" i="46"/>
  <c r="Y21" i="46"/>
  <c r="X21" i="46"/>
  <c r="W21" i="46"/>
  <c r="Z20" i="46"/>
  <c r="Y20" i="46"/>
  <c r="X20" i="46"/>
  <c r="W20" i="46"/>
  <c r="Z19" i="46"/>
  <c r="Y19" i="46"/>
  <c r="X19" i="46"/>
  <c r="W19" i="46"/>
  <c r="Z18" i="46"/>
  <c r="Y18" i="46"/>
  <c r="X18" i="46"/>
  <c r="W18" i="46"/>
  <c r="Z17" i="46"/>
  <c r="Y17" i="46"/>
  <c r="X17" i="46"/>
  <c r="W17" i="46"/>
  <c r="Z16" i="46"/>
  <c r="Y16" i="46"/>
  <c r="X16" i="46"/>
  <c r="W16" i="46"/>
  <c r="Z15" i="46"/>
  <c r="Y15" i="46"/>
  <c r="X15" i="46"/>
  <c r="W15" i="46"/>
  <c r="Z14" i="46"/>
  <c r="Y14" i="46"/>
  <c r="X14" i="46"/>
  <c r="W14" i="46"/>
  <c r="Z13" i="46"/>
  <c r="Y13" i="46"/>
  <c r="X13" i="46"/>
  <c r="W13" i="46"/>
  <c r="Z12" i="46"/>
  <c r="Y12" i="46"/>
  <c r="X12" i="46"/>
  <c r="W12" i="46"/>
  <c r="Z11" i="46"/>
  <c r="Y11" i="46"/>
  <c r="X11" i="46"/>
  <c r="AD107" i="38"/>
  <c r="AC107" i="38"/>
  <c r="AB107" i="38"/>
  <c r="AA107" i="38"/>
  <c r="AD106" i="38"/>
  <c r="AC106" i="38"/>
  <c r="AA106" i="38"/>
  <c r="AD105" i="38"/>
  <c r="AC105" i="38"/>
  <c r="AB105" i="38"/>
  <c r="AA105" i="38"/>
  <c r="AD104" i="38"/>
  <c r="AC104" i="38"/>
  <c r="AA104" i="38"/>
  <c r="AD103" i="38"/>
  <c r="AC103" i="38"/>
  <c r="AB103" i="38"/>
  <c r="AA103" i="38"/>
  <c r="AD102" i="38"/>
  <c r="AC102" i="38"/>
  <c r="AA102" i="38"/>
  <c r="AD101" i="38"/>
  <c r="AC101" i="38"/>
  <c r="AB101" i="38"/>
  <c r="AA101" i="38"/>
  <c r="AD100" i="38"/>
  <c r="AC100" i="38"/>
  <c r="AA100" i="38"/>
  <c r="AD99" i="38"/>
  <c r="AC99" i="38"/>
  <c r="AB99" i="38"/>
  <c r="AA99" i="38"/>
  <c r="AD98" i="38"/>
  <c r="AC98" i="38"/>
  <c r="AA98" i="38"/>
  <c r="AD97" i="38"/>
  <c r="AC97" i="38"/>
  <c r="AB97" i="38"/>
  <c r="AA97" i="38"/>
  <c r="AD96" i="38"/>
  <c r="AC96" i="38"/>
  <c r="AA96" i="38"/>
  <c r="AD95" i="38"/>
  <c r="AC95" i="38"/>
  <c r="AB95" i="38"/>
  <c r="AA95" i="38"/>
  <c r="AD94" i="38"/>
  <c r="AC94" i="38"/>
  <c r="AA94" i="38"/>
  <c r="AD93" i="38"/>
  <c r="AC93" i="38"/>
  <c r="AB93" i="38"/>
  <c r="AA93" i="38"/>
  <c r="AD92" i="38"/>
  <c r="AC92" i="38"/>
  <c r="AA92" i="38"/>
  <c r="AD91" i="38"/>
  <c r="AC91" i="38"/>
  <c r="AB91" i="38"/>
  <c r="AA91" i="38"/>
  <c r="AD90" i="38"/>
  <c r="AC90" i="38"/>
  <c r="AA90" i="38"/>
  <c r="AD89" i="38"/>
  <c r="AC89" i="38"/>
  <c r="AB89" i="38"/>
  <c r="AA89" i="38"/>
  <c r="AD88" i="38"/>
  <c r="AC88" i="38"/>
  <c r="AA88" i="38"/>
  <c r="AD87" i="38"/>
  <c r="AC87" i="38"/>
  <c r="AB87" i="38"/>
  <c r="AA87" i="38"/>
  <c r="AD86" i="38"/>
  <c r="AC86" i="38"/>
  <c r="AA86" i="38"/>
  <c r="AD85" i="38"/>
  <c r="AC85" i="38"/>
  <c r="AB85" i="38"/>
  <c r="AA85" i="38"/>
  <c r="AD84" i="38"/>
  <c r="AC84" i="38"/>
  <c r="AA84" i="38"/>
  <c r="AD83" i="38"/>
  <c r="AC83" i="38"/>
  <c r="AB83" i="38"/>
  <c r="AA83" i="38"/>
  <c r="AD82" i="38"/>
  <c r="AC82" i="38"/>
  <c r="AA82" i="38"/>
  <c r="AD81" i="38"/>
  <c r="AC81" i="38"/>
  <c r="AB81" i="38"/>
  <c r="AA81" i="38"/>
  <c r="AD80" i="38"/>
  <c r="AC80" i="38"/>
  <c r="AA80" i="38"/>
  <c r="AD79" i="38"/>
  <c r="AC79" i="38"/>
  <c r="AB79" i="38"/>
  <c r="AA79" i="38"/>
  <c r="AD78" i="38"/>
  <c r="AC78" i="38"/>
  <c r="AA78" i="38"/>
  <c r="AD77" i="38"/>
  <c r="AC77" i="38"/>
  <c r="AB77" i="38"/>
  <c r="AA77" i="38"/>
  <c r="AD76" i="38"/>
  <c r="AC76" i="38"/>
  <c r="AA76" i="38"/>
  <c r="AD75" i="38"/>
  <c r="AC75" i="38"/>
  <c r="AB75" i="38"/>
  <c r="AA75" i="38"/>
  <c r="AD74" i="38"/>
  <c r="AC74" i="38"/>
  <c r="AA74" i="38"/>
  <c r="AD73" i="38"/>
  <c r="AC73" i="38"/>
  <c r="AB73" i="38"/>
  <c r="AA73" i="38"/>
  <c r="AD72" i="38"/>
  <c r="AC72" i="38"/>
  <c r="AA72" i="38"/>
  <c r="AD71" i="38"/>
  <c r="AC71" i="38"/>
  <c r="AB71" i="38"/>
  <c r="AA71" i="38"/>
  <c r="AD70" i="38"/>
  <c r="AC70" i="38"/>
  <c r="AA70" i="38"/>
  <c r="AD69" i="38"/>
  <c r="AC69" i="38"/>
  <c r="AA69" i="38"/>
  <c r="AD68" i="38"/>
  <c r="AC68" i="38"/>
  <c r="AA68" i="38"/>
  <c r="AD67" i="38"/>
  <c r="AC67" i="38"/>
  <c r="AB67" i="38"/>
  <c r="AA67" i="38"/>
  <c r="AD66" i="38"/>
  <c r="AC66" i="38"/>
  <c r="AA66" i="38"/>
  <c r="AC65" i="38"/>
  <c r="AB65" i="38"/>
  <c r="AA65" i="38"/>
  <c r="AD64" i="38"/>
  <c r="AC64" i="38"/>
  <c r="AA64" i="38"/>
  <c r="AD63" i="38"/>
  <c r="AC63" i="38"/>
  <c r="AB63" i="38"/>
  <c r="AA63" i="38"/>
  <c r="AD62" i="38"/>
  <c r="AC62" i="38"/>
  <c r="AB62" i="38"/>
  <c r="AA62" i="38"/>
  <c r="AD61" i="38"/>
  <c r="AC61" i="38"/>
  <c r="AB61" i="38"/>
  <c r="AA61" i="38"/>
  <c r="AD60" i="38"/>
  <c r="AC60" i="38"/>
  <c r="AB60" i="38"/>
  <c r="AA60" i="38"/>
  <c r="AD59" i="38"/>
  <c r="AB59" i="38"/>
  <c r="AA59" i="38"/>
  <c r="AD58" i="38"/>
  <c r="AC58" i="38"/>
  <c r="AB58" i="38"/>
  <c r="AA58" i="38"/>
  <c r="AD57" i="38"/>
  <c r="AC57" i="38"/>
  <c r="AB57" i="38"/>
  <c r="AA57" i="38"/>
  <c r="AD56" i="38"/>
  <c r="AC56" i="38"/>
  <c r="AB56" i="38"/>
  <c r="AA56" i="38"/>
  <c r="AD55" i="38"/>
  <c r="AC55" i="38"/>
  <c r="AB55" i="38"/>
  <c r="AA55" i="38"/>
  <c r="AD54" i="38"/>
  <c r="AC54" i="38"/>
  <c r="AB54" i="38"/>
  <c r="AA54" i="38"/>
  <c r="AD53" i="38"/>
  <c r="AC53" i="38"/>
  <c r="AA53" i="38"/>
  <c r="AD52" i="38"/>
  <c r="AC52" i="38"/>
  <c r="AA52" i="38"/>
  <c r="AD51" i="38"/>
  <c r="AC51" i="38"/>
  <c r="AB51" i="38"/>
  <c r="AA51" i="38"/>
  <c r="AD50" i="38"/>
  <c r="AB50" i="38"/>
  <c r="AA50" i="38"/>
  <c r="AD49" i="38"/>
  <c r="AC49" i="38"/>
  <c r="AB49" i="38"/>
  <c r="AA49" i="38"/>
  <c r="AD48" i="38"/>
  <c r="AB48" i="38"/>
  <c r="AA48" i="38"/>
  <c r="AD47" i="38"/>
  <c r="AC47" i="38"/>
  <c r="AB47" i="38"/>
  <c r="AA47" i="38"/>
  <c r="AD46" i="38"/>
  <c r="AB46" i="38"/>
  <c r="AA46" i="38"/>
  <c r="AD45" i="38"/>
  <c r="AC45" i="38"/>
  <c r="AB45" i="38"/>
  <c r="AA45" i="38"/>
  <c r="AD44" i="38"/>
  <c r="AB44" i="38"/>
  <c r="AA44" i="38"/>
  <c r="AD43" i="38"/>
  <c r="AC43" i="38"/>
  <c r="AB43" i="38"/>
  <c r="AA43" i="38"/>
  <c r="AD42" i="38"/>
  <c r="AB42" i="38"/>
  <c r="AA42" i="38"/>
  <c r="AD41" i="38"/>
  <c r="AC41" i="38"/>
  <c r="AB41" i="38"/>
  <c r="AA41" i="38"/>
  <c r="AD40" i="38"/>
  <c r="AB40" i="38"/>
  <c r="AA40" i="38"/>
  <c r="AD39" i="38"/>
  <c r="AC39" i="38"/>
  <c r="AB39" i="38"/>
  <c r="AA39" i="38"/>
  <c r="AD38" i="38"/>
  <c r="AB38" i="38"/>
  <c r="AA38" i="38"/>
  <c r="AD37" i="38"/>
  <c r="AC37" i="38"/>
  <c r="AB37" i="38"/>
  <c r="AA37" i="38"/>
  <c r="AD36" i="38"/>
  <c r="AB36" i="38"/>
  <c r="AA36" i="38"/>
  <c r="AD35" i="38"/>
  <c r="AC35" i="38"/>
  <c r="AB35" i="38"/>
  <c r="AA35" i="38"/>
  <c r="AD34" i="38"/>
  <c r="AB34" i="38"/>
  <c r="AA34" i="38"/>
  <c r="AD33" i="38"/>
  <c r="AC33" i="38"/>
  <c r="AB33" i="38"/>
  <c r="AA33" i="38"/>
  <c r="AD32" i="38"/>
  <c r="AB32" i="38"/>
  <c r="AA32" i="38"/>
  <c r="AD31" i="38"/>
  <c r="AC31" i="38"/>
  <c r="AB31" i="38"/>
  <c r="AA31" i="38"/>
  <c r="AD30" i="38"/>
  <c r="AB30" i="38"/>
  <c r="AA30" i="38"/>
  <c r="AD29" i="38"/>
  <c r="AC29" i="38"/>
  <c r="AB29" i="38"/>
  <c r="AA29" i="38"/>
  <c r="AD28" i="38"/>
  <c r="AC28" i="38"/>
  <c r="AB28" i="38"/>
  <c r="AA28" i="38"/>
  <c r="AD27" i="38"/>
  <c r="AC27" i="38"/>
  <c r="AB27" i="38"/>
  <c r="AA27" i="38"/>
  <c r="AD26" i="38"/>
  <c r="AC26" i="38"/>
  <c r="AB26" i="38"/>
  <c r="AA26" i="38"/>
  <c r="AD25" i="38"/>
  <c r="AC25" i="38"/>
  <c r="AB25" i="38"/>
  <c r="AA25" i="38"/>
  <c r="AD24" i="38"/>
  <c r="AC24" i="38"/>
  <c r="AB24" i="38"/>
  <c r="AA24" i="38"/>
  <c r="AD23" i="38"/>
  <c r="AC23" i="38"/>
  <c r="AB23" i="38"/>
  <c r="AA23" i="38"/>
  <c r="AD22" i="38"/>
  <c r="AC22" i="38"/>
  <c r="AB22" i="38"/>
  <c r="AA22" i="38"/>
  <c r="AD21" i="38"/>
  <c r="AC21" i="38"/>
  <c r="AA21" i="38"/>
  <c r="AD20" i="38"/>
  <c r="AB20" i="38"/>
  <c r="AA20" i="38"/>
  <c r="AD19" i="38"/>
  <c r="AC19" i="38"/>
  <c r="AA19" i="38"/>
  <c r="AD18" i="38"/>
  <c r="AC18" i="38"/>
  <c r="AB18" i="38"/>
  <c r="AA18" i="38"/>
  <c r="AD17" i="38"/>
  <c r="AC17" i="38"/>
  <c r="AA17" i="38"/>
  <c r="AD16" i="38"/>
  <c r="AC16" i="38"/>
  <c r="AB16" i="38"/>
  <c r="AA16" i="38"/>
  <c r="AD15" i="38"/>
  <c r="AC15" i="38"/>
  <c r="AA15" i="38"/>
  <c r="AD14" i="38"/>
  <c r="AB14" i="38"/>
  <c r="AA14" i="38"/>
  <c r="AD13" i="38"/>
  <c r="AC13" i="38"/>
  <c r="AA13" i="38"/>
  <c r="AD12" i="38"/>
  <c r="AC12" i="38"/>
  <c r="AB12" i="38"/>
  <c r="AA12" i="38"/>
  <c r="AD11" i="38"/>
  <c r="AC11" i="38"/>
  <c r="F9" i="38"/>
  <c r="J9" i="38"/>
  <c r="AD9" i="38"/>
  <c r="E9" i="38"/>
  <c r="I9" i="38"/>
  <c r="AC9" i="38"/>
  <c r="D9" i="38"/>
  <c r="H9" i="38"/>
  <c r="AB9" i="38"/>
  <c r="C9" i="38"/>
  <c r="G9" i="38"/>
  <c r="AA9" i="38"/>
  <c r="AD107" i="39"/>
  <c r="AC107" i="39"/>
  <c r="AB107" i="39"/>
  <c r="AA107" i="39"/>
  <c r="AD106" i="39"/>
  <c r="AC106" i="39"/>
  <c r="AB106" i="39"/>
  <c r="AA106" i="39"/>
  <c r="AD105" i="39"/>
  <c r="AC105" i="39"/>
  <c r="AA105" i="39"/>
  <c r="AD104" i="39"/>
  <c r="AC104" i="39"/>
  <c r="AB104" i="39"/>
  <c r="AA104" i="39"/>
  <c r="AD103" i="39"/>
  <c r="AC103" i="39"/>
  <c r="AB103" i="39"/>
  <c r="AA103" i="39"/>
  <c r="AD102" i="39"/>
  <c r="AC102" i="39"/>
  <c r="AA102" i="39"/>
  <c r="AD101" i="39"/>
  <c r="AC101" i="39"/>
  <c r="AB101" i="39"/>
  <c r="AA101" i="39"/>
  <c r="AD100" i="39"/>
  <c r="AC100" i="39"/>
  <c r="AA100" i="39"/>
  <c r="AD99" i="39"/>
  <c r="AC99" i="39"/>
  <c r="AB99" i="39"/>
  <c r="AA99" i="39"/>
  <c r="AD98" i="39"/>
  <c r="AC98" i="39"/>
  <c r="AB98" i="39"/>
  <c r="AA98" i="39"/>
  <c r="AD97" i="39"/>
  <c r="AB97" i="39"/>
  <c r="AA97" i="39"/>
  <c r="AD96" i="39"/>
  <c r="AC96" i="39"/>
  <c r="AB96" i="39"/>
  <c r="AA96" i="39"/>
  <c r="AD95" i="39"/>
  <c r="AC95" i="39"/>
  <c r="AB95" i="39"/>
  <c r="AA95" i="39"/>
  <c r="AD94" i="39"/>
  <c r="AC94" i="39"/>
  <c r="AB94" i="39"/>
  <c r="AA94" i="39"/>
  <c r="AD93" i="39"/>
  <c r="AC93" i="39"/>
  <c r="AB93" i="39"/>
  <c r="AA93" i="39"/>
  <c r="AD92" i="39"/>
  <c r="AC92" i="39"/>
  <c r="AB92" i="39"/>
  <c r="AA92" i="39"/>
  <c r="AD91" i="39"/>
  <c r="AC91" i="39"/>
  <c r="AA91" i="39"/>
  <c r="AD90" i="39"/>
  <c r="AC90" i="39"/>
  <c r="AA90" i="39"/>
  <c r="AD89" i="39"/>
  <c r="AC89" i="39"/>
  <c r="AB89" i="39"/>
  <c r="AA89" i="39"/>
  <c r="AD88" i="39"/>
  <c r="AC88" i="39"/>
  <c r="AA88" i="39"/>
  <c r="AD87" i="39"/>
  <c r="AC87" i="39"/>
  <c r="AA87" i="39"/>
  <c r="AD86" i="39"/>
  <c r="AC86" i="39"/>
  <c r="AA86" i="39"/>
  <c r="AD85" i="39"/>
  <c r="AC85" i="39"/>
  <c r="AB85" i="39"/>
  <c r="AA85" i="39"/>
  <c r="AD84" i="39"/>
  <c r="AC84" i="39"/>
  <c r="AA84" i="39"/>
  <c r="AD83" i="39"/>
  <c r="AC83" i="39"/>
  <c r="AB83" i="39"/>
  <c r="AA83" i="39"/>
  <c r="AD82" i="39"/>
  <c r="AC82" i="39"/>
  <c r="AB82" i="39"/>
  <c r="AA82" i="39"/>
  <c r="AD81" i="39"/>
  <c r="AB81" i="39"/>
  <c r="AA81" i="39"/>
  <c r="AD80" i="39"/>
  <c r="AC80" i="39"/>
  <c r="AB80" i="39"/>
  <c r="AA80" i="39"/>
  <c r="AD79" i="39"/>
  <c r="AC79" i="39"/>
  <c r="AB79" i="39"/>
  <c r="AA79" i="39"/>
  <c r="AD78" i="39"/>
  <c r="AC78" i="39"/>
  <c r="AB78" i="39"/>
  <c r="AA78" i="39"/>
  <c r="AD77" i="39"/>
  <c r="AC77" i="39"/>
  <c r="AA77" i="39"/>
  <c r="AD76" i="39"/>
  <c r="AC76" i="39"/>
  <c r="AB76" i="39"/>
  <c r="AA76" i="39"/>
  <c r="AD75" i="39"/>
  <c r="AC75" i="39"/>
  <c r="AB75" i="39"/>
  <c r="AA75" i="39"/>
  <c r="AD74" i="39"/>
  <c r="AC74" i="39"/>
  <c r="AB74" i="39"/>
  <c r="AA74" i="39"/>
  <c r="AD73" i="39"/>
  <c r="AC73" i="39"/>
  <c r="AA73" i="39"/>
  <c r="AD72" i="39"/>
  <c r="AC72" i="39"/>
  <c r="AB72" i="39"/>
  <c r="AA72" i="39"/>
  <c r="AD71" i="39"/>
  <c r="AC71" i="39"/>
  <c r="AB71" i="39"/>
  <c r="AA71" i="39"/>
  <c r="AD70" i="39"/>
  <c r="AC70" i="39"/>
  <c r="AB70" i="39"/>
  <c r="AA70" i="39"/>
  <c r="AD69" i="39"/>
  <c r="AC69" i="39"/>
  <c r="AA69" i="39"/>
  <c r="AD68" i="39"/>
  <c r="AC68" i="39"/>
  <c r="AB68" i="39"/>
  <c r="AA68" i="39"/>
  <c r="AD67" i="39"/>
  <c r="AC67" i="39"/>
  <c r="AB67" i="39"/>
  <c r="AA67" i="39"/>
  <c r="AD66" i="39"/>
  <c r="AC66" i="39"/>
  <c r="AB66" i="39"/>
  <c r="AA66" i="39"/>
  <c r="AD65" i="39"/>
  <c r="AB65" i="39"/>
  <c r="AA65" i="39"/>
  <c r="AD64" i="39"/>
  <c r="AC64" i="39"/>
  <c r="AB64" i="39"/>
  <c r="AA64" i="39"/>
  <c r="AD63" i="39"/>
  <c r="AC63" i="39"/>
  <c r="AB63" i="39"/>
  <c r="AA63" i="39"/>
  <c r="AD62" i="39"/>
  <c r="AC62" i="39"/>
  <c r="AB62" i="39"/>
  <c r="AA62" i="39"/>
  <c r="AD61" i="39"/>
  <c r="AC61" i="39"/>
  <c r="AB61" i="39"/>
  <c r="AA61" i="39"/>
  <c r="AD60" i="39"/>
  <c r="AC60" i="39"/>
  <c r="AA60" i="39"/>
  <c r="AD59" i="39"/>
  <c r="AC59" i="39"/>
  <c r="AA59" i="39"/>
  <c r="AD58" i="39"/>
  <c r="AC58" i="39"/>
  <c r="AB58" i="39"/>
  <c r="AA58" i="39"/>
  <c r="AD57" i="39"/>
  <c r="AC57" i="39"/>
  <c r="AB57" i="39"/>
  <c r="AA57" i="39"/>
  <c r="AD56" i="39"/>
  <c r="AC56" i="39"/>
  <c r="AA56" i="39"/>
  <c r="AD55" i="39"/>
  <c r="AC55" i="39"/>
  <c r="AA55" i="39"/>
  <c r="AD54" i="39"/>
  <c r="AC54" i="39"/>
  <c r="AB54" i="39"/>
  <c r="AA54" i="39"/>
  <c r="AD53" i="39"/>
  <c r="AB53" i="39"/>
  <c r="AA53" i="39"/>
  <c r="AD52" i="39"/>
  <c r="AC52" i="39"/>
  <c r="AB52" i="39"/>
  <c r="AA52" i="39"/>
  <c r="AD51" i="39"/>
  <c r="AB51" i="39"/>
  <c r="AA51" i="39"/>
  <c r="AD50" i="39"/>
  <c r="AC50" i="39"/>
  <c r="AB50" i="39"/>
  <c r="AA50" i="39"/>
  <c r="AD49" i="39"/>
  <c r="AB49" i="39"/>
  <c r="AA49" i="39"/>
  <c r="AD48" i="39"/>
  <c r="AC48" i="39"/>
  <c r="AB48" i="39"/>
  <c r="AA48" i="39"/>
  <c r="AD47" i="39"/>
  <c r="AB47" i="39"/>
  <c r="AA47" i="39"/>
  <c r="AD46" i="39"/>
  <c r="AC46" i="39"/>
  <c r="AB46" i="39"/>
  <c r="AA46" i="39"/>
  <c r="AD45" i="39"/>
  <c r="AB45" i="39"/>
  <c r="AA45" i="39"/>
  <c r="AD44" i="39"/>
  <c r="AC44" i="39"/>
  <c r="AB44" i="39"/>
  <c r="AA44" i="39"/>
  <c r="AD43" i="39"/>
  <c r="AB43" i="39"/>
  <c r="AA43" i="39"/>
  <c r="AD42" i="39"/>
  <c r="AC42" i="39"/>
  <c r="AB42" i="39"/>
  <c r="AA42" i="39"/>
  <c r="AD41" i="39"/>
  <c r="AB41" i="39"/>
  <c r="AA41" i="39"/>
  <c r="AD40" i="39"/>
  <c r="AC40" i="39"/>
  <c r="AB40" i="39"/>
  <c r="AA40" i="39"/>
  <c r="AD39" i="39"/>
  <c r="AB39" i="39"/>
  <c r="AA39" i="39"/>
  <c r="AD38" i="39"/>
  <c r="AC38" i="39"/>
  <c r="AB38" i="39"/>
  <c r="AA38" i="39"/>
  <c r="AD37" i="39"/>
  <c r="AB37" i="39"/>
  <c r="AA37" i="39"/>
  <c r="AD36" i="39"/>
  <c r="AC36" i="39"/>
  <c r="AB36" i="39"/>
  <c r="AA36" i="39"/>
  <c r="AD35" i="39"/>
  <c r="AB35" i="39"/>
  <c r="AA35" i="39"/>
  <c r="AD34" i="39"/>
  <c r="AC34" i="39"/>
  <c r="AB34" i="39"/>
  <c r="AA34" i="39"/>
  <c r="AD33" i="39"/>
  <c r="AB33" i="39"/>
  <c r="AA33" i="39"/>
  <c r="AD32" i="39"/>
  <c r="AC32" i="39"/>
  <c r="AB32" i="39"/>
  <c r="AA32" i="39"/>
  <c r="AD31" i="39"/>
  <c r="AB31" i="39"/>
  <c r="AA31" i="39"/>
  <c r="AD30" i="39"/>
  <c r="AC30" i="39"/>
  <c r="AB30" i="39"/>
  <c r="AA30" i="39"/>
  <c r="AD29" i="39"/>
  <c r="AB29" i="39"/>
  <c r="AA29" i="39"/>
  <c r="AD28" i="39"/>
  <c r="AC28" i="39"/>
  <c r="AB28" i="39"/>
  <c r="AA28" i="39"/>
  <c r="AD27" i="39"/>
  <c r="AB27" i="39"/>
  <c r="AA27" i="39"/>
  <c r="AD26" i="39"/>
  <c r="AC26" i="39"/>
  <c r="AB26" i="39"/>
  <c r="AA26" i="39"/>
  <c r="AD25" i="39"/>
  <c r="AB25" i="39"/>
  <c r="AA25" i="39"/>
  <c r="AD24" i="39"/>
  <c r="AC24" i="39"/>
  <c r="AB24" i="39"/>
  <c r="AA24" i="39"/>
  <c r="AD23" i="39"/>
  <c r="AB23" i="39"/>
  <c r="AA23" i="39"/>
  <c r="AD22" i="39"/>
  <c r="AC22" i="39"/>
  <c r="AB22" i="39"/>
  <c r="AA22" i="39"/>
  <c r="AD21" i="39"/>
  <c r="AB21" i="39"/>
  <c r="AA21" i="39"/>
  <c r="AD20" i="39"/>
  <c r="AC20" i="39"/>
  <c r="AB20" i="39"/>
  <c r="AA20" i="39"/>
  <c r="AD19" i="39"/>
  <c r="AB19" i="39"/>
  <c r="AA19" i="39"/>
  <c r="AD18" i="39"/>
  <c r="AC18" i="39"/>
  <c r="AB18" i="39"/>
  <c r="AA18" i="39"/>
  <c r="AD17" i="39"/>
  <c r="AB17" i="39"/>
  <c r="AA17" i="39"/>
  <c r="AD16" i="39"/>
  <c r="AC16" i="39"/>
  <c r="AB16" i="39"/>
  <c r="AA16" i="39"/>
  <c r="AD15" i="39"/>
  <c r="AB15" i="39"/>
  <c r="AA15" i="39"/>
  <c r="AD14" i="39"/>
  <c r="AC14" i="39"/>
  <c r="AB14" i="39"/>
  <c r="AA14" i="39"/>
  <c r="AD13" i="39"/>
  <c r="AB13" i="39"/>
  <c r="AA13" i="39"/>
  <c r="AD12" i="39"/>
  <c r="AC12" i="39"/>
  <c r="AB12" i="39"/>
  <c r="AA12" i="39"/>
  <c r="F9" i="39"/>
  <c r="J9" i="39"/>
  <c r="AD9" i="39"/>
  <c r="E9" i="39"/>
  <c r="I9" i="39"/>
  <c r="AC9" i="39"/>
  <c r="D9" i="39"/>
  <c r="H9" i="39"/>
  <c r="AB9" i="39"/>
  <c r="C9" i="39"/>
  <c r="G9" i="39"/>
  <c r="AA9" i="39"/>
  <c r="AD107" i="40"/>
  <c r="AC107" i="40"/>
  <c r="AB107" i="40"/>
  <c r="AA107" i="40"/>
  <c r="AD106" i="40"/>
  <c r="AB106" i="40"/>
  <c r="AA106" i="40"/>
  <c r="AD105" i="40"/>
  <c r="AC105" i="40"/>
  <c r="AB105" i="40"/>
  <c r="AA105" i="40"/>
  <c r="AD104" i="40"/>
  <c r="AC104" i="40"/>
  <c r="AB104" i="40"/>
  <c r="AA104" i="40"/>
  <c r="AD103" i="40"/>
  <c r="AC103" i="40"/>
  <c r="AA103" i="40"/>
  <c r="AD102" i="40"/>
  <c r="AC102" i="40"/>
  <c r="AB102" i="40"/>
  <c r="AA102" i="40"/>
  <c r="AD101" i="40"/>
  <c r="AC101" i="40"/>
  <c r="AB101" i="40"/>
  <c r="AA101" i="40"/>
  <c r="AD100" i="40"/>
  <c r="AC100" i="40"/>
  <c r="AB100" i="40"/>
  <c r="AA100" i="40"/>
  <c r="AD99" i="40"/>
  <c r="AC99" i="40"/>
  <c r="AB99" i="40"/>
  <c r="AA99" i="40"/>
  <c r="AD98" i="40"/>
  <c r="AC98" i="40"/>
  <c r="AA98" i="40"/>
  <c r="AD97" i="40"/>
  <c r="AC97" i="40"/>
  <c r="AA97" i="40"/>
  <c r="AD96" i="40"/>
  <c r="AC96" i="40"/>
  <c r="AB96" i="40"/>
  <c r="AA96" i="40"/>
  <c r="AD95" i="40"/>
  <c r="AC95" i="40"/>
  <c r="AA95" i="40"/>
  <c r="AD94" i="40"/>
  <c r="AC94" i="40"/>
  <c r="AB94" i="40"/>
  <c r="AA94" i="40"/>
  <c r="AD93" i="40"/>
  <c r="AC93" i="40"/>
  <c r="AB93" i="40"/>
  <c r="AA93" i="40"/>
  <c r="AD92" i="40"/>
  <c r="AC92" i="40"/>
  <c r="AB92" i="40"/>
  <c r="AA92" i="40"/>
  <c r="AD91" i="40"/>
  <c r="AC91" i="40"/>
  <c r="AB91" i="40"/>
  <c r="AA91" i="40"/>
  <c r="AD90" i="40"/>
  <c r="AC90" i="40"/>
  <c r="AA90" i="40"/>
  <c r="AD89" i="40"/>
  <c r="AC89" i="40"/>
  <c r="AA89" i="40"/>
  <c r="AD88" i="40"/>
  <c r="AC88" i="40"/>
  <c r="AB88" i="40"/>
  <c r="AA88" i="40"/>
  <c r="AD87" i="40"/>
  <c r="AC87" i="40"/>
  <c r="AA87" i="40"/>
  <c r="AD86" i="40"/>
  <c r="AC86" i="40"/>
  <c r="AB86" i="40"/>
  <c r="AA86" i="40"/>
  <c r="AD85" i="40"/>
  <c r="AC85" i="40"/>
  <c r="AB85" i="40"/>
  <c r="AA85" i="40"/>
  <c r="AD84" i="40"/>
  <c r="AC84" i="40"/>
  <c r="AB84" i="40"/>
  <c r="AA84" i="40"/>
  <c r="AD83" i="40"/>
  <c r="AC83" i="40"/>
  <c r="AB83" i="40"/>
  <c r="AA83" i="40"/>
  <c r="AD82" i="40"/>
  <c r="AC82" i="40"/>
  <c r="AB82" i="40"/>
  <c r="AA82" i="40"/>
  <c r="AD81" i="40"/>
  <c r="AC81" i="40"/>
  <c r="AA81" i="40"/>
  <c r="AD80" i="40"/>
  <c r="AC80" i="40"/>
  <c r="AB80" i="40"/>
  <c r="AA80" i="40"/>
  <c r="AD79" i="40"/>
  <c r="AC79" i="40"/>
  <c r="AA79" i="40"/>
  <c r="AD78" i="40"/>
  <c r="AC78" i="40"/>
  <c r="AB78" i="40"/>
  <c r="AA78" i="40"/>
  <c r="AD77" i="40"/>
  <c r="AC77" i="40"/>
  <c r="AB77" i="40"/>
  <c r="AA77" i="40"/>
  <c r="AD76" i="40"/>
  <c r="AB76" i="40"/>
  <c r="AA76" i="40"/>
  <c r="AD75" i="40"/>
  <c r="AC75" i="40"/>
  <c r="AA75" i="40"/>
  <c r="AD74" i="40"/>
  <c r="AB74" i="40"/>
  <c r="AA74" i="40"/>
  <c r="AD73" i="40"/>
  <c r="AC73" i="40"/>
  <c r="AA73" i="40"/>
  <c r="AD72" i="40"/>
  <c r="AB72" i="40"/>
  <c r="AA72" i="40"/>
  <c r="AD71" i="40"/>
  <c r="AC71" i="40"/>
  <c r="AA71" i="40"/>
  <c r="AD70" i="40"/>
  <c r="AB70" i="40"/>
  <c r="AA70" i="40"/>
  <c r="AD69" i="40"/>
  <c r="AC69" i="40"/>
  <c r="AA69" i="40"/>
  <c r="AD68" i="40"/>
  <c r="AC68" i="40"/>
  <c r="AB68" i="40"/>
  <c r="AA68" i="40"/>
  <c r="AD67" i="40"/>
  <c r="AC67" i="40"/>
  <c r="AA67" i="40"/>
  <c r="AD66" i="40"/>
  <c r="AC66" i="40"/>
  <c r="AB66" i="40"/>
  <c r="AA66" i="40"/>
  <c r="AD65" i="40"/>
  <c r="AC65" i="40"/>
  <c r="AA65" i="40"/>
  <c r="AD64" i="40"/>
  <c r="AC64" i="40"/>
  <c r="AB64" i="40"/>
  <c r="AA64" i="40"/>
  <c r="AD63" i="40"/>
  <c r="AC63" i="40"/>
  <c r="AA63" i="40"/>
  <c r="AD62" i="40"/>
  <c r="AC62" i="40"/>
  <c r="AB62" i="40"/>
  <c r="AA62" i="40"/>
  <c r="AD61" i="40"/>
  <c r="AC61" i="40"/>
  <c r="AA61" i="40"/>
  <c r="AD60" i="40"/>
  <c r="AC60" i="40"/>
  <c r="AB60" i="40"/>
  <c r="AA60" i="40"/>
  <c r="AD59" i="40"/>
  <c r="AC59" i="40"/>
  <c r="AA59" i="40"/>
  <c r="AD58" i="40"/>
  <c r="AC58" i="40"/>
  <c r="AB58" i="40"/>
  <c r="AA58" i="40"/>
  <c r="AD57" i="40"/>
  <c r="AC57" i="40"/>
  <c r="AA57" i="40"/>
  <c r="AD56" i="40"/>
  <c r="AC56" i="40"/>
  <c r="AB56" i="40"/>
  <c r="AA56" i="40"/>
  <c r="AD55" i="40"/>
  <c r="AC55" i="40"/>
  <c r="AA55" i="40"/>
  <c r="AD54" i="40"/>
  <c r="AC54" i="40"/>
  <c r="AB54" i="40"/>
  <c r="AA54" i="40"/>
  <c r="AD53" i="40"/>
  <c r="AC53" i="40"/>
  <c r="AA53" i="40"/>
  <c r="AD52" i="40"/>
  <c r="AC52" i="40"/>
  <c r="AB52" i="40"/>
  <c r="AA52" i="40"/>
  <c r="AD51" i="40"/>
  <c r="AC51" i="40"/>
  <c r="AA51" i="40"/>
  <c r="AD50" i="40"/>
  <c r="AC50" i="40"/>
  <c r="AB50" i="40"/>
  <c r="AA50" i="40"/>
  <c r="AD49" i="40"/>
  <c r="AC49" i="40"/>
  <c r="AA49" i="40"/>
  <c r="AD48" i="40"/>
  <c r="AC48" i="40"/>
  <c r="AB48" i="40"/>
  <c r="AA48" i="40"/>
  <c r="AD47" i="40"/>
  <c r="AC47" i="40"/>
  <c r="AA47" i="40"/>
  <c r="AD46" i="40"/>
  <c r="AC46" i="40"/>
  <c r="AB46" i="40"/>
  <c r="AA46" i="40"/>
  <c r="AD45" i="40"/>
  <c r="AC45" i="40"/>
  <c r="AA45" i="40"/>
  <c r="AD44" i="40"/>
  <c r="AC44" i="40"/>
  <c r="AA44" i="40"/>
  <c r="AD43" i="40"/>
  <c r="AC43" i="40"/>
  <c r="AA43" i="40"/>
  <c r="AD42" i="40"/>
  <c r="AC42" i="40"/>
  <c r="AA42" i="40"/>
  <c r="AD41" i="40"/>
  <c r="AC41" i="40"/>
  <c r="AA41" i="40"/>
  <c r="AD40" i="40"/>
  <c r="AC40" i="40"/>
  <c r="AA40" i="40"/>
  <c r="AD39" i="40"/>
  <c r="AC39" i="40"/>
  <c r="AA39" i="40"/>
  <c r="AD38" i="40"/>
  <c r="AC38" i="40"/>
  <c r="AA38" i="40"/>
  <c r="AD37" i="40"/>
  <c r="AC37" i="40"/>
  <c r="AA37" i="40"/>
  <c r="AD36" i="40"/>
  <c r="AC36" i="40"/>
  <c r="AA36" i="40"/>
  <c r="AD35" i="40"/>
  <c r="AC35" i="40"/>
  <c r="AA35" i="40"/>
  <c r="AD34" i="40"/>
  <c r="AC34" i="40"/>
  <c r="AB34" i="40"/>
  <c r="AA34" i="40"/>
  <c r="AD33" i="40"/>
  <c r="AC33" i="40"/>
  <c r="AB33" i="40"/>
  <c r="AA33" i="40"/>
  <c r="AD32" i="40"/>
  <c r="AC32" i="40"/>
  <c r="AB32" i="40"/>
  <c r="AA32" i="40"/>
  <c r="AD31" i="40"/>
  <c r="AC31" i="40"/>
  <c r="AA31" i="40"/>
  <c r="AD30" i="40"/>
  <c r="AC30" i="40"/>
  <c r="AA30" i="40"/>
  <c r="AD29" i="40"/>
  <c r="AC29" i="40"/>
  <c r="AB29" i="40"/>
  <c r="AA29" i="40"/>
  <c r="AD28" i="40"/>
  <c r="AC28" i="40"/>
  <c r="AB28" i="40"/>
  <c r="AA28" i="40"/>
  <c r="AD27" i="40"/>
  <c r="AC27" i="40"/>
  <c r="AB27" i="40"/>
  <c r="AA27" i="40"/>
  <c r="AD26" i="40"/>
  <c r="AC26" i="40"/>
  <c r="AB26" i="40"/>
  <c r="AA26" i="40"/>
  <c r="AD25" i="40"/>
  <c r="AC25" i="40"/>
  <c r="AA25" i="40"/>
  <c r="AD24" i="40"/>
  <c r="AC24" i="40"/>
  <c r="AB24" i="40"/>
  <c r="AA24" i="40"/>
  <c r="AD23" i="40"/>
  <c r="AC23" i="40"/>
  <c r="AA23" i="40"/>
  <c r="AD22" i="40"/>
  <c r="AC22" i="40"/>
  <c r="AB22" i="40"/>
  <c r="AA22" i="40"/>
  <c r="AD21" i="40"/>
  <c r="AC21" i="40"/>
  <c r="AA21" i="40"/>
  <c r="AD20" i="40"/>
  <c r="AC20" i="40"/>
  <c r="AA20" i="40"/>
  <c r="AD19" i="40"/>
  <c r="AC19" i="40"/>
  <c r="AA19" i="40"/>
  <c r="AD18" i="40"/>
  <c r="AC18" i="40"/>
  <c r="AB18" i="40"/>
  <c r="AA18" i="40"/>
  <c r="AD17" i="40"/>
  <c r="AC17" i="40"/>
  <c r="AB17" i="40"/>
  <c r="AA17" i="40"/>
  <c r="AD16" i="40"/>
  <c r="AC16" i="40"/>
  <c r="AB16" i="40"/>
  <c r="AA16" i="40"/>
  <c r="AD15" i="40"/>
  <c r="AC15" i="40"/>
  <c r="AB15" i="40"/>
  <c r="AA15" i="40"/>
  <c r="AD14" i="40"/>
  <c r="AC14" i="40"/>
  <c r="AB14" i="40"/>
  <c r="AA14" i="40"/>
  <c r="AD13" i="40"/>
  <c r="AC13" i="40"/>
  <c r="AB13" i="40"/>
  <c r="AA13" i="40"/>
  <c r="AD12" i="40"/>
  <c r="AC12" i="40"/>
  <c r="AA12" i="40"/>
  <c r="AD11" i="40"/>
  <c r="AC11" i="40"/>
  <c r="F9" i="40"/>
  <c r="J9" i="40"/>
  <c r="AD9" i="40"/>
  <c r="E9" i="40"/>
  <c r="I9" i="40"/>
  <c r="AC9" i="40"/>
  <c r="D9" i="40"/>
  <c r="H9" i="40"/>
  <c r="AB9" i="40"/>
  <c r="C9" i="40"/>
  <c r="G9" i="40"/>
  <c r="AA9" i="40"/>
  <c r="AD107" i="41"/>
  <c r="AC107" i="41"/>
  <c r="AB107" i="41"/>
  <c r="AA107" i="41"/>
  <c r="AD106" i="41"/>
  <c r="AC106" i="41"/>
  <c r="AA106" i="41"/>
  <c r="AC105" i="41"/>
  <c r="AB105" i="41"/>
  <c r="AA105" i="41"/>
  <c r="AD104" i="41"/>
  <c r="AC104" i="41"/>
  <c r="AA104" i="41"/>
  <c r="AD103" i="41"/>
  <c r="AC103" i="41"/>
  <c r="AB103" i="41"/>
  <c r="AA103" i="41"/>
  <c r="AD102" i="41"/>
  <c r="AC102" i="41"/>
  <c r="AB102" i="41"/>
  <c r="AA102" i="41"/>
  <c r="AD101" i="41"/>
  <c r="AC101" i="41"/>
  <c r="AB101" i="41"/>
  <c r="AA101" i="41"/>
  <c r="AD100" i="41"/>
  <c r="AC100" i="41"/>
  <c r="AB100" i="41"/>
  <c r="AA100" i="41"/>
  <c r="AD99" i="41"/>
  <c r="AC99" i="41"/>
  <c r="AA99" i="41"/>
  <c r="AD98" i="41"/>
  <c r="AC98" i="41"/>
  <c r="AB98" i="41"/>
  <c r="AA98" i="41"/>
  <c r="AD97" i="41"/>
  <c r="AC97" i="41"/>
  <c r="AB97" i="41"/>
  <c r="AA97" i="41"/>
  <c r="AD96" i="41"/>
  <c r="AC96" i="41"/>
  <c r="AB96" i="41"/>
  <c r="AA96" i="41"/>
  <c r="AD95" i="41"/>
  <c r="AC95" i="41"/>
  <c r="AB95" i="41"/>
  <c r="AA95" i="41"/>
  <c r="AD94" i="41"/>
  <c r="AC94" i="41"/>
  <c r="AB94" i="41"/>
  <c r="AA94" i="41"/>
  <c r="AD93" i="41"/>
  <c r="AC93" i="41"/>
  <c r="AA93" i="41"/>
  <c r="AD92" i="41"/>
  <c r="AC92" i="41"/>
  <c r="AA92" i="41"/>
  <c r="AD91" i="41"/>
  <c r="AC91" i="41"/>
  <c r="AB91" i="41"/>
  <c r="AA91" i="41"/>
  <c r="AD90" i="41"/>
  <c r="AC90" i="41"/>
  <c r="AA90" i="41"/>
  <c r="AC89" i="41"/>
  <c r="AB89" i="41"/>
  <c r="AA89" i="41"/>
  <c r="AD88" i="41"/>
  <c r="AC88" i="41"/>
  <c r="AB88" i="41"/>
  <c r="AA88" i="41"/>
  <c r="AD87" i="41"/>
  <c r="AC87" i="41"/>
  <c r="AA87" i="41"/>
  <c r="AD86" i="41"/>
  <c r="AB86" i="41"/>
  <c r="AA86" i="41"/>
  <c r="AD85" i="41"/>
  <c r="AC85" i="41"/>
  <c r="AA85" i="41"/>
  <c r="AD84" i="41"/>
  <c r="AB84" i="41"/>
  <c r="AA84" i="41"/>
  <c r="AD83" i="41"/>
  <c r="AC83" i="41"/>
  <c r="AA83" i="41"/>
  <c r="AD82" i="41"/>
  <c r="AB82" i="41"/>
  <c r="AA82" i="41"/>
  <c r="AD81" i="41"/>
  <c r="AC81" i="41"/>
  <c r="AA81" i="41"/>
  <c r="AD80" i="41"/>
  <c r="AB80" i="41"/>
  <c r="AA80" i="41"/>
  <c r="AD79" i="41"/>
  <c r="AC79" i="41"/>
  <c r="AA79" i="41"/>
  <c r="AD78" i="41"/>
  <c r="AB78" i="41"/>
  <c r="AA78" i="41"/>
  <c r="AD77" i="41"/>
  <c r="AC77" i="41"/>
  <c r="AA77" i="41"/>
  <c r="AD76" i="41"/>
  <c r="AB76" i="41"/>
  <c r="AA76" i="41"/>
  <c r="AD75" i="41"/>
  <c r="AC75" i="41"/>
  <c r="AA75" i="41"/>
  <c r="AD74" i="41"/>
  <c r="AB74" i="41"/>
  <c r="AA74" i="41"/>
  <c r="AD73" i="41"/>
  <c r="AC73" i="41"/>
  <c r="AA73" i="41"/>
  <c r="AD72" i="41"/>
  <c r="AB72" i="41"/>
  <c r="AA72" i="41"/>
  <c r="AD71" i="41"/>
  <c r="AC71" i="41"/>
  <c r="AA71" i="41"/>
  <c r="AD70" i="41"/>
  <c r="AB70" i="41"/>
  <c r="AA70" i="41"/>
  <c r="AD69" i="41"/>
  <c r="AC69" i="41"/>
  <c r="AA69" i="41"/>
  <c r="AD68" i="41"/>
  <c r="AB68" i="41"/>
  <c r="AA68" i="41"/>
  <c r="AD67" i="41"/>
  <c r="AC67" i="41"/>
  <c r="AA67" i="41"/>
  <c r="AD66" i="41"/>
  <c r="AB66" i="41"/>
  <c r="AA66" i="41"/>
  <c r="AD65" i="41"/>
  <c r="AC65" i="41"/>
  <c r="AA65" i="41"/>
  <c r="AD64" i="41"/>
  <c r="AB64" i="41"/>
  <c r="AA64" i="41"/>
  <c r="AD63" i="41"/>
  <c r="AC63" i="41"/>
  <c r="AA63" i="41"/>
  <c r="AD62" i="41"/>
  <c r="AB62" i="41"/>
  <c r="AA62" i="41"/>
  <c r="AD61" i="41"/>
  <c r="AC61" i="41"/>
  <c r="AA61" i="41"/>
  <c r="AD60" i="41"/>
  <c r="AB60" i="41"/>
  <c r="AA60" i="41"/>
  <c r="AD59" i="41"/>
  <c r="AC59" i="41"/>
  <c r="AA59" i="41"/>
  <c r="AD58" i="41"/>
  <c r="AB58" i="41"/>
  <c r="AA58" i="41"/>
  <c r="AD57" i="41"/>
  <c r="AC57" i="41"/>
  <c r="AA57" i="41"/>
  <c r="AD56" i="41"/>
  <c r="AB56" i="41"/>
  <c r="AA56" i="41"/>
  <c r="AD55" i="41"/>
  <c r="AC55" i="41"/>
  <c r="AA55" i="41"/>
  <c r="AD54" i="41"/>
  <c r="AB54" i="41"/>
  <c r="AA54" i="41"/>
  <c r="AD53" i="41"/>
  <c r="AC53" i="41"/>
  <c r="AA53" i="41"/>
  <c r="AD52" i="41"/>
  <c r="AB52" i="41"/>
  <c r="AA52" i="41"/>
  <c r="AD51" i="41"/>
  <c r="AC51" i="41"/>
  <c r="AA51" i="41"/>
  <c r="AD50" i="41"/>
  <c r="AB50" i="41"/>
  <c r="AA50" i="41"/>
  <c r="AD49" i="41"/>
  <c r="AC49" i="41"/>
  <c r="AB49" i="41"/>
  <c r="AA49" i="41"/>
  <c r="AD48" i="41"/>
  <c r="AC48" i="41"/>
  <c r="AB48" i="41"/>
  <c r="AA48" i="41"/>
  <c r="AD47" i="41"/>
  <c r="AC47" i="41"/>
  <c r="AA47" i="41"/>
  <c r="AD46" i="41"/>
  <c r="AC46" i="41"/>
  <c r="AB46" i="41"/>
  <c r="AA46" i="41"/>
  <c r="AD45" i="41"/>
  <c r="AC45" i="41"/>
  <c r="AB45" i="41"/>
  <c r="AA45" i="41"/>
  <c r="AD44" i="41"/>
  <c r="AC44" i="41"/>
  <c r="AB44" i="41"/>
  <c r="AA44" i="41"/>
  <c r="AD43" i="41"/>
  <c r="AC43" i="41"/>
  <c r="AB43" i="41"/>
  <c r="AA43" i="41"/>
  <c r="AD42" i="41"/>
  <c r="AC42" i="41"/>
  <c r="AB42" i="41"/>
  <c r="AA42" i="41"/>
  <c r="AD41" i="41"/>
  <c r="AC41" i="41"/>
  <c r="AA41" i="41"/>
  <c r="AD40" i="41"/>
  <c r="AC40" i="41"/>
  <c r="AB40" i="41"/>
  <c r="AA40" i="41"/>
  <c r="AD39" i="41"/>
  <c r="AC39" i="41"/>
  <c r="AA39" i="41"/>
  <c r="AD38" i="41"/>
  <c r="AC38" i="41"/>
  <c r="AB38" i="41"/>
  <c r="AA38" i="41"/>
  <c r="AD37" i="41"/>
  <c r="AC37" i="41"/>
  <c r="AA37" i="41"/>
  <c r="AD36" i="41"/>
  <c r="AC36" i="41"/>
  <c r="AB36" i="41"/>
  <c r="AA36" i="41"/>
  <c r="AD35" i="41"/>
  <c r="AC35" i="41"/>
  <c r="AA35" i="41"/>
  <c r="AD34" i="41"/>
  <c r="AC34" i="41"/>
  <c r="AB34" i="41"/>
  <c r="AA34" i="41"/>
  <c r="AD33" i="41"/>
  <c r="AC33" i="41"/>
  <c r="AA33" i="41"/>
  <c r="AD32" i="41"/>
  <c r="AC32" i="41"/>
  <c r="AB32" i="41"/>
  <c r="AA32" i="41"/>
  <c r="AD31" i="41"/>
  <c r="AC31" i="41"/>
  <c r="AA31" i="41"/>
  <c r="AD30" i="41"/>
  <c r="AC30" i="41"/>
  <c r="AB30" i="41"/>
  <c r="AA30" i="41"/>
  <c r="AD29" i="41"/>
  <c r="AC29" i="41"/>
  <c r="AA29" i="41"/>
  <c r="AD28" i="41"/>
  <c r="AC28" i="41"/>
  <c r="AB28" i="41"/>
  <c r="AA28" i="41"/>
  <c r="AD27" i="41"/>
  <c r="AC27" i="41"/>
  <c r="AA27" i="41"/>
  <c r="AD26" i="41"/>
  <c r="AC26" i="41"/>
  <c r="AB26" i="41"/>
  <c r="AA26" i="41"/>
  <c r="AD25" i="41"/>
  <c r="AC25" i="41"/>
  <c r="AA25" i="41"/>
  <c r="AD24" i="41"/>
  <c r="AC24" i="41"/>
  <c r="AB24" i="41"/>
  <c r="AA24" i="41"/>
  <c r="AD23" i="41"/>
  <c r="AC23" i="41"/>
  <c r="AA23" i="41"/>
  <c r="AD22" i="41"/>
  <c r="AC22" i="41"/>
  <c r="AB22" i="41"/>
  <c r="AA22" i="41"/>
  <c r="AD21" i="41"/>
  <c r="AC21" i="41"/>
  <c r="AA21" i="41"/>
  <c r="AD20" i="41"/>
  <c r="AC20" i="41"/>
  <c r="AB20" i="41"/>
  <c r="AA20" i="41"/>
  <c r="AD19" i="41"/>
  <c r="AC19" i="41"/>
  <c r="AA19" i="41"/>
  <c r="AD18" i="41"/>
  <c r="AC18" i="41"/>
  <c r="AB18" i="41"/>
  <c r="AA18" i="41"/>
  <c r="AD17" i="41"/>
  <c r="AC17" i="41"/>
  <c r="AA17" i="41"/>
  <c r="AD16" i="41"/>
  <c r="AC16" i="41"/>
  <c r="AB16" i="41"/>
  <c r="AA16" i="41"/>
  <c r="AD15" i="41"/>
  <c r="AC15" i="41"/>
  <c r="AA15" i="41"/>
  <c r="AD14" i="41"/>
  <c r="AC14" i="41"/>
  <c r="AB14" i="41"/>
  <c r="AA14" i="41"/>
  <c r="AD13" i="41"/>
  <c r="AC13" i="41"/>
  <c r="AA13" i="41"/>
  <c r="AD12" i="41"/>
  <c r="AC12" i="41"/>
  <c r="AB12" i="41"/>
  <c r="AA12" i="41"/>
  <c r="AD11" i="41"/>
  <c r="F9" i="41"/>
  <c r="J9" i="41"/>
  <c r="AD9" i="41"/>
  <c r="E9" i="41"/>
  <c r="I9" i="41"/>
  <c r="AC9" i="41"/>
  <c r="D9" i="41"/>
  <c r="H9" i="41"/>
  <c r="AB9" i="41"/>
  <c r="C9" i="41"/>
  <c r="G9" i="41"/>
  <c r="AA9" i="41"/>
  <c r="AD107" i="42"/>
  <c r="AC107" i="42"/>
  <c r="AB107" i="42"/>
  <c r="AA107" i="42"/>
  <c r="AD106" i="42"/>
  <c r="AC106" i="42"/>
  <c r="AA106" i="42"/>
  <c r="AD105" i="42"/>
  <c r="AC105" i="42"/>
  <c r="AB105" i="42"/>
  <c r="AA105" i="42"/>
  <c r="AD104" i="42"/>
  <c r="AC104" i="42"/>
  <c r="AA104" i="42"/>
  <c r="AD103" i="42"/>
  <c r="AC103" i="42"/>
  <c r="AB103" i="42"/>
  <c r="AA103" i="42"/>
  <c r="AD102" i="42"/>
  <c r="AC102" i="42"/>
  <c r="AA102" i="42"/>
  <c r="AD101" i="42"/>
  <c r="AC101" i="42"/>
  <c r="AB101" i="42"/>
  <c r="AA101" i="42"/>
  <c r="AD100" i="42"/>
  <c r="AC100" i="42"/>
  <c r="AA100" i="42"/>
  <c r="AD99" i="42"/>
  <c r="AC99" i="42"/>
  <c r="AB99" i="42"/>
  <c r="AA99" i="42"/>
  <c r="AD98" i="42"/>
  <c r="AC98" i="42"/>
  <c r="AA98" i="42"/>
  <c r="AD97" i="42"/>
  <c r="AC97" i="42"/>
  <c r="AB97" i="42"/>
  <c r="AA97" i="42"/>
  <c r="AD96" i="42"/>
  <c r="AC96" i="42"/>
  <c r="AA96" i="42"/>
  <c r="AD95" i="42"/>
  <c r="AC95" i="42"/>
  <c r="AB95" i="42"/>
  <c r="AA95" i="42"/>
  <c r="AD94" i="42"/>
  <c r="AC94" i="42"/>
  <c r="AA94" i="42"/>
  <c r="AD93" i="42"/>
  <c r="AC93" i="42"/>
  <c r="AB93" i="42"/>
  <c r="AA93" i="42"/>
  <c r="AD92" i="42"/>
  <c r="AC92" i="42"/>
  <c r="AB92" i="42"/>
  <c r="AA92" i="42"/>
  <c r="AD91" i="42"/>
  <c r="AC91" i="42"/>
  <c r="AB91" i="42"/>
  <c r="AA91" i="42"/>
  <c r="AD90" i="42"/>
  <c r="AC90" i="42"/>
  <c r="AB90" i="42"/>
  <c r="AA90" i="42"/>
  <c r="AD89" i="42"/>
  <c r="AC89" i="42"/>
  <c r="AB89" i="42"/>
  <c r="AA89" i="42"/>
  <c r="AD88" i="42"/>
  <c r="AC88" i="42"/>
  <c r="AA88" i="42"/>
  <c r="AD87" i="42"/>
  <c r="AC87" i="42"/>
  <c r="AB87" i="42"/>
  <c r="AA87" i="42"/>
  <c r="AD86" i="42"/>
  <c r="AB86" i="42"/>
  <c r="AA86" i="42"/>
  <c r="AD85" i="42"/>
  <c r="AC85" i="42"/>
  <c r="AB85" i="42"/>
  <c r="AA85" i="42"/>
  <c r="AD84" i="42"/>
  <c r="AC84" i="42"/>
  <c r="AB84" i="42"/>
  <c r="AA84" i="42"/>
  <c r="AD83" i="42"/>
  <c r="AC83" i="42"/>
  <c r="AB83" i="42"/>
  <c r="AA83" i="42"/>
  <c r="AD82" i="42"/>
  <c r="AC82" i="42"/>
  <c r="AB82" i="42"/>
  <c r="AA82" i="42"/>
  <c r="AD81" i="42"/>
  <c r="AC81" i="42"/>
  <c r="AB81" i="42"/>
  <c r="AA81" i="42"/>
  <c r="AD80" i="42"/>
  <c r="AC80" i="42"/>
  <c r="AB80" i="42"/>
  <c r="AA80" i="42"/>
  <c r="AD79" i="42"/>
  <c r="AC79" i="42"/>
  <c r="AB79" i="42"/>
  <c r="AA79" i="42"/>
  <c r="AD78" i="42"/>
  <c r="AC78" i="42"/>
  <c r="AB78" i="42"/>
  <c r="AA78" i="42"/>
  <c r="AD77" i="42"/>
  <c r="AC77" i="42"/>
  <c r="AB77" i="42"/>
  <c r="AA77" i="42"/>
  <c r="AD76" i="42"/>
  <c r="AC76" i="42"/>
  <c r="AB76" i="42"/>
  <c r="AA76" i="42"/>
  <c r="AD75" i="42"/>
  <c r="AC75" i="42"/>
  <c r="AB75" i="42"/>
  <c r="AA75" i="42"/>
  <c r="AD74" i="42"/>
  <c r="AC74" i="42"/>
  <c r="AB74" i="42"/>
  <c r="AA74" i="42"/>
  <c r="AD73" i="42"/>
  <c r="AC73" i="42"/>
  <c r="AB73" i="42"/>
  <c r="AA73" i="42"/>
  <c r="AD72" i="42"/>
  <c r="AC72" i="42"/>
  <c r="AB72" i="42"/>
  <c r="AA72" i="42"/>
  <c r="AD71" i="42"/>
  <c r="AC71" i="42"/>
  <c r="AB71" i="42"/>
  <c r="AA71" i="42"/>
  <c r="AD70" i="42"/>
  <c r="AC70" i="42"/>
  <c r="AB70" i="42"/>
  <c r="AA70" i="42"/>
  <c r="AD69" i="42"/>
  <c r="AC69" i="42"/>
  <c r="AA69" i="42"/>
  <c r="AD68" i="42"/>
  <c r="AC68" i="42"/>
  <c r="AA68" i="42"/>
  <c r="AC67" i="42"/>
  <c r="AA67" i="42"/>
  <c r="AD66" i="42"/>
  <c r="AC66" i="42"/>
  <c r="AB66" i="42"/>
  <c r="AA66" i="42"/>
  <c r="AD65" i="42"/>
  <c r="AC65" i="42"/>
  <c r="AB65" i="42"/>
  <c r="AA65" i="42"/>
  <c r="AD64" i="42"/>
  <c r="AC64" i="42"/>
  <c r="AB64" i="42"/>
  <c r="AA64" i="42"/>
  <c r="AD63" i="42"/>
  <c r="AC63" i="42"/>
  <c r="AB63" i="42"/>
  <c r="AA63" i="42"/>
  <c r="AD62" i="42"/>
  <c r="AB62" i="42"/>
  <c r="AA62" i="42"/>
  <c r="AD61" i="42"/>
  <c r="AB61" i="42"/>
  <c r="AA61" i="42"/>
  <c r="AD60" i="42"/>
  <c r="AC60" i="42"/>
  <c r="AB60" i="42"/>
  <c r="AA60" i="42"/>
  <c r="AD59" i="42"/>
  <c r="AC59" i="42"/>
  <c r="AB59" i="42"/>
  <c r="AA59" i="42"/>
  <c r="AC58" i="42"/>
  <c r="AB58" i="42"/>
  <c r="AA58" i="42"/>
  <c r="AD57" i="42"/>
  <c r="AC57" i="42"/>
  <c r="AB57" i="42"/>
  <c r="AA57" i="42"/>
  <c r="AD56" i="42"/>
  <c r="AC56" i="42"/>
  <c r="AA56" i="42"/>
  <c r="AD55" i="42"/>
  <c r="AC55" i="42"/>
  <c r="AB55" i="42"/>
  <c r="AA55" i="42"/>
  <c r="AD54" i="42"/>
  <c r="AC54" i="42"/>
  <c r="AB54" i="42"/>
  <c r="AA54" i="42"/>
  <c r="AD53" i="42"/>
  <c r="AC53" i="42"/>
  <c r="AA53" i="42"/>
  <c r="AD52" i="42"/>
  <c r="AC52" i="42"/>
  <c r="AA52" i="42"/>
  <c r="AD51" i="42"/>
  <c r="AC51" i="42"/>
  <c r="AA51" i="42"/>
  <c r="AD50" i="42"/>
  <c r="AC50" i="42"/>
  <c r="AB50" i="42"/>
  <c r="AA50" i="42"/>
  <c r="AD49" i="42"/>
  <c r="AC49" i="42"/>
  <c r="AB49" i="42"/>
  <c r="AA49" i="42"/>
  <c r="AD48" i="42"/>
  <c r="AC48" i="42"/>
  <c r="AB48" i="42"/>
  <c r="AA48" i="42"/>
  <c r="AD47" i="42"/>
  <c r="AC47" i="42"/>
  <c r="AB47" i="42"/>
  <c r="AA47" i="42"/>
  <c r="AD46" i="42"/>
  <c r="AB46" i="42"/>
  <c r="AA46" i="42"/>
  <c r="AD45" i="42"/>
  <c r="AC45" i="42"/>
  <c r="AB45" i="42"/>
  <c r="AA45" i="42"/>
  <c r="AD44" i="42"/>
  <c r="AC44" i="42"/>
  <c r="AB44" i="42"/>
  <c r="AA44" i="42"/>
  <c r="AD43" i="42"/>
  <c r="AC43" i="42"/>
  <c r="AB43" i="42"/>
  <c r="AA43" i="42"/>
  <c r="AD42" i="42"/>
  <c r="AC42" i="42"/>
  <c r="AB42" i="42"/>
  <c r="AA42" i="42"/>
  <c r="AD41" i="42"/>
  <c r="AC41" i="42"/>
  <c r="AB41" i="42"/>
  <c r="AA41" i="42"/>
  <c r="AD40" i="42"/>
  <c r="AC40" i="42"/>
  <c r="AA40" i="42"/>
  <c r="AD39" i="42"/>
  <c r="AC39" i="42"/>
  <c r="AB39" i="42"/>
  <c r="AA39" i="42"/>
  <c r="AD38" i="42"/>
  <c r="AC38" i="42"/>
  <c r="AB38" i="42"/>
  <c r="AA38" i="42"/>
  <c r="AD37" i="42"/>
  <c r="AC37" i="42"/>
  <c r="AA37" i="42"/>
  <c r="AD36" i="42"/>
  <c r="AC36" i="42"/>
  <c r="AA36" i="42"/>
  <c r="AD35" i="42"/>
  <c r="AC35" i="42"/>
  <c r="AA35" i="42"/>
  <c r="AD34" i="42"/>
  <c r="AC34" i="42"/>
  <c r="AB34" i="42"/>
  <c r="AA34" i="42"/>
  <c r="AD33" i="42"/>
  <c r="AC33" i="42"/>
  <c r="AB33" i="42"/>
  <c r="AA33" i="42"/>
  <c r="AD32" i="42"/>
  <c r="AC32" i="42"/>
  <c r="AB32" i="42"/>
  <c r="AA32" i="42"/>
  <c r="AD31" i="42"/>
  <c r="AB31" i="42"/>
  <c r="AA31" i="42"/>
  <c r="AD30" i="42"/>
  <c r="AC30" i="42"/>
  <c r="AB30" i="42"/>
  <c r="AA30" i="42"/>
  <c r="AD29" i="42"/>
  <c r="AB29" i="42"/>
  <c r="AA29" i="42"/>
  <c r="AD28" i="42"/>
  <c r="AC28" i="42"/>
  <c r="AB28" i="42"/>
  <c r="AA28" i="42"/>
  <c r="AD27" i="42"/>
  <c r="AB27" i="42"/>
  <c r="AA27" i="42"/>
  <c r="AD26" i="42"/>
  <c r="AC26" i="42"/>
  <c r="AB26" i="42"/>
  <c r="AA26" i="42"/>
  <c r="AD25" i="42"/>
  <c r="AC25" i="42"/>
  <c r="AB25" i="42"/>
  <c r="AA25" i="42"/>
  <c r="AD24" i="42"/>
  <c r="AC24" i="42"/>
  <c r="AB24" i="42"/>
  <c r="AA24" i="42"/>
  <c r="AD23" i="42"/>
  <c r="AC23" i="42"/>
  <c r="AB23" i="42"/>
  <c r="AA23" i="42"/>
  <c r="AD22" i="42"/>
  <c r="AC22" i="42"/>
  <c r="AB22" i="42"/>
  <c r="AA22" i="42"/>
  <c r="AD21" i="42"/>
  <c r="AC21" i="42"/>
  <c r="AB21" i="42"/>
  <c r="AA21" i="42"/>
  <c r="AD20" i="42"/>
  <c r="AC20" i="42"/>
  <c r="AA20" i="42"/>
  <c r="AD19" i="42"/>
  <c r="AB19" i="42"/>
  <c r="AA19" i="42"/>
  <c r="AD18" i="42"/>
  <c r="AC18" i="42"/>
  <c r="AA18" i="42"/>
  <c r="AD17" i="42"/>
  <c r="AC17" i="42"/>
  <c r="AB17" i="42"/>
  <c r="AA17" i="42"/>
  <c r="AD16" i="42"/>
  <c r="AC16" i="42"/>
  <c r="AA16" i="42"/>
  <c r="AD15" i="42"/>
  <c r="AC15" i="42"/>
  <c r="AB15" i="42"/>
  <c r="AA15" i="42"/>
  <c r="AD14" i="42"/>
  <c r="AC14" i="42"/>
  <c r="AA14" i="42"/>
  <c r="AD13" i="42"/>
  <c r="AC13" i="42"/>
  <c r="AB13" i="42"/>
  <c r="AA13" i="42"/>
  <c r="AD12" i="42"/>
  <c r="AC12" i="42"/>
  <c r="AA12" i="42"/>
  <c r="F9" i="42"/>
  <c r="J9" i="42"/>
  <c r="AD9" i="42"/>
  <c r="E9" i="42"/>
  <c r="I9" i="42"/>
  <c r="AC9" i="42"/>
  <c r="D9" i="42"/>
  <c r="H9" i="42"/>
  <c r="AB9" i="42"/>
  <c r="C9" i="42"/>
  <c r="G9" i="42"/>
  <c r="AA9" i="42"/>
  <c r="AC107" i="43"/>
  <c r="AA107" i="43"/>
  <c r="AC106" i="43"/>
  <c r="AB106" i="43"/>
  <c r="AA106" i="43"/>
  <c r="AC105" i="43"/>
  <c r="AA105" i="43"/>
  <c r="AC104" i="43"/>
  <c r="AB104" i="43"/>
  <c r="AA104" i="43"/>
  <c r="AC103" i="43"/>
  <c r="AA103" i="43"/>
  <c r="AC102" i="43"/>
  <c r="AB102" i="43"/>
  <c r="AA102" i="43"/>
  <c r="AC101" i="43"/>
  <c r="AA101" i="43"/>
  <c r="AB100" i="43"/>
  <c r="AA100" i="43"/>
  <c r="AC99" i="43"/>
  <c r="AA99" i="43"/>
  <c r="AC98" i="43"/>
  <c r="AB98" i="43"/>
  <c r="AA98" i="43"/>
  <c r="AC97" i="43"/>
  <c r="AA97" i="43"/>
  <c r="AC96" i="43"/>
  <c r="AB96" i="43"/>
  <c r="AA96" i="43"/>
  <c r="AC95" i="43"/>
  <c r="AA95" i="43"/>
  <c r="AC94" i="43"/>
  <c r="AB94" i="43"/>
  <c r="AA94" i="43"/>
  <c r="AC93" i="43"/>
  <c r="AA93" i="43"/>
  <c r="AB92" i="43"/>
  <c r="AA92" i="43"/>
  <c r="AC91" i="43"/>
  <c r="AA91" i="43"/>
  <c r="AC90" i="43"/>
  <c r="AB90" i="43"/>
  <c r="AA90" i="43"/>
  <c r="AC89" i="43"/>
  <c r="AA89" i="43"/>
  <c r="AC88" i="43"/>
  <c r="AB88" i="43"/>
  <c r="AA88" i="43"/>
  <c r="AC87" i="43"/>
  <c r="AA87" i="43"/>
  <c r="AC86" i="43"/>
  <c r="AB86" i="43"/>
  <c r="AA86" i="43"/>
  <c r="AC85" i="43"/>
  <c r="AA85" i="43"/>
  <c r="AB84" i="43"/>
  <c r="AA84" i="43"/>
  <c r="AC83" i="43"/>
  <c r="AA83" i="43"/>
  <c r="AC82" i="43"/>
  <c r="AB82" i="43"/>
  <c r="AA82" i="43"/>
  <c r="AC81" i="43"/>
  <c r="AA81" i="43"/>
  <c r="AC80" i="43"/>
  <c r="AB80" i="43"/>
  <c r="AA80" i="43"/>
  <c r="AC79" i="43"/>
  <c r="AB79" i="43"/>
  <c r="AA79" i="43"/>
  <c r="AC78" i="43"/>
  <c r="AA78" i="43"/>
  <c r="AC77" i="43"/>
  <c r="AA77" i="43"/>
  <c r="AC76" i="43"/>
  <c r="AB76" i="43"/>
  <c r="AA76" i="43"/>
  <c r="AC75" i="43"/>
  <c r="AB75" i="43"/>
  <c r="AA75" i="43"/>
  <c r="AC74" i="43"/>
  <c r="AA74" i="43"/>
  <c r="AC73" i="43"/>
  <c r="AA73" i="43"/>
  <c r="AB72" i="43"/>
  <c r="AA72" i="43"/>
  <c r="AC71" i="43"/>
  <c r="AB71" i="43"/>
  <c r="AA71" i="43"/>
  <c r="AC70" i="43"/>
  <c r="AB70" i="43"/>
  <c r="AA70" i="43"/>
  <c r="AC69" i="43"/>
  <c r="AB69" i="43"/>
  <c r="AA69" i="43"/>
  <c r="AC68" i="43"/>
  <c r="AB68" i="43"/>
  <c r="AA68" i="43"/>
  <c r="AC67" i="43"/>
  <c r="AA67" i="43"/>
  <c r="AC66" i="43"/>
  <c r="AA66" i="43"/>
  <c r="AC65" i="43"/>
  <c r="AB65" i="43"/>
  <c r="AA65" i="43"/>
  <c r="AC64" i="43"/>
  <c r="AB64" i="43"/>
  <c r="AA64" i="43"/>
  <c r="AC63" i="43"/>
  <c r="AA63" i="43"/>
  <c r="AC62" i="43"/>
  <c r="AA62" i="43"/>
  <c r="AC61" i="43"/>
  <c r="AB61" i="43"/>
  <c r="AA61" i="43"/>
  <c r="AC60" i="43"/>
  <c r="AB60" i="43"/>
  <c r="AA60" i="43"/>
  <c r="AC59" i="43"/>
  <c r="AA59" i="43"/>
  <c r="AC58" i="43"/>
  <c r="AA58" i="43"/>
  <c r="AC57" i="43"/>
  <c r="AA57" i="43"/>
  <c r="AC56" i="43"/>
  <c r="AB56" i="43"/>
  <c r="AA56" i="43"/>
  <c r="AC55" i="43"/>
  <c r="AA55" i="43"/>
  <c r="AC54" i="43"/>
  <c r="AA54" i="43"/>
  <c r="AC53" i="43"/>
  <c r="AB53" i="43"/>
  <c r="AA53" i="43"/>
  <c r="AC52" i="43"/>
  <c r="AB52" i="43"/>
  <c r="AA52" i="43"/>
  <c r="AC51" i="43"/>
  <c r="AA51" i="43"/>
  <c r="AC50" i="43"/>
  <c r="AA50" i="43"/>
  <c r="AB49" i="43"/>
  <c r="AA49" i="43"/>
  <c r="AC48" i="43"/>
  <c r="AB48" i="43"/>
  <c r="AA48" i="43"/>
  <c r="AB47" i="43"/>
  <c r="AA47" i="43"/>
  <c r="AB46" i="43"/>
  <c r="AA46" i="43"/>
  <c r="AC45" i="43"/>
  <c r="AB45" i="43"/>
  <c r="AA45" i="43"/>
  <c r="AC44" i="43"/>
  <c r="AA44" i="43"/>
  <c r="AC43" i="43"/>
  <c r="AB43" i="43"/>
  <c r="AA43" i="43"/>
  <c r="AC42" i="43"/>
  <c r="AA42" i="43"/>
  <c r="AC41" i="43"/>
  <c r="AB41" i="43"/>
  <c r="AA41" i="43"/>
  <c r="AC40" i="43"/>
  <c r="AA40" i="43"/>
  <c r="AC39" i="43"/>
  <c r="AB39" i="43"/>
  <c r="AA39" i="43"/>
  <c r="AA38" i="43"/>
  <c r="AC37" i="43"/>
  <c r="AB37" i="43"/>
  <c r="AA37" i="43"/>
  <c r="AC36" i="43"/>
  <c r="AA36" i="43"/>
  <c r="AC35" i="43"/>
  <c r="AB35" i="43"/>
  <c r="AA35" i="43"/>
  <c r="AC34" i="43"/>
  <c r="AA34" i="43"/>
  <c r="AC33" i="43"/>
  <c r="AB33" i="43"/>
  <c r="AA33" i="43"/>
  <c r="AC32" i="43"/>
  <c r="AA32" i="43"/>
  <c r="AC31" i="43"/>
  <c r="AB31" i="43"/>
  <c r="AA31" i="43"/>
  <c r="AA30" i="43"/>
  <c r="AC29" i="43"/>
  <c r="AB29" i="43"/>
  <c r="AA29" i="43"/>
  <c r="AC28" i="43"/>
  <c r="AA28" i="43"/>
  <c r="AC27" i="43"/>
  <c r="AB27" i="43"/>
  <c r="AA27" i="43"/>
  <c r="AC26" i="43"/>
  <c r="AA26" i="43"/>
  <c r="AC25" i="43"/>
  <c r="AB25" i="43"/>
  <c r="AA25" i="43"/>
  <c r="AA24" i="43"/>
  <c r="AB23" i="43"/>
  <c r="AA23" i="43"/>
  <c r="AA22" i="43"/>
  <c r="AC21" i="43"/>
  <c r="AB21" i="43"/>
  <c r="AA21" i="43"/>
  <c r="AA20" i="43"/>
  <c r="AB19" i="43"/>
  <c r="AA19" i="43"/>
  <c r="AC18" i="43"/>
  <c r="AA18" i="43"/>
  <c r="AC17" i="43"/>
  <c r="AB17" i="43"/>
  <c r="AA17" i="43"/>
  <c r="AC16" i="43"/>
  <c r="AA16" i="43"/>
  <c r="AC15" i="43"/>
  <c r="AB15" i="43"/>
  <c r="AA15" i="43"/>
  <c r="AC14" i="43"/>
  <c r="AA14" i="43"/>
  <c r="AC13" i="43"/>
  <c r="AB13" i="43"/>
  <c r="AA13" i="43"/>
  <c r="AA12" i="43"/>
  <c r="F9" i="43"/>
  <c r="J9" i="43"/>
  <c r="AD9" i="43"/>
  <c r="E9" i="43"/>
  <c r="I9" i="43"/>
  <c r="AC9" i="43"/>
  <c r="D9" i="43"/>
  <c r="H9" i="43"/>
  <c r="AB9" i="43"/>
  <c r="C9" i="43"/>
  <c r="G9" i="43"/>
  <c r="AA9" i="43"/>
  <c r="AD107" i="44"/>
  <c r="AC107" i="44"/>
  <c r="AA107" i="44"/>
  <c r="AD106" i="44"/>
  <c r="AC106" i="44"/>
  <c r="AB106" i="44"/>
  <c r="AA106" i="44"/>
  <c r="AD105" i="44"/>
  <c r="AC105" i="44"/>
  <c r="AA105" i="44"/>
  <c r="AD104" i="44"/>
  <c r="AB104" i="44"/>
  <c r="AA104" i="44"/>
  <c r="AD103" i="44"/>
  <c r="AC103" i="44"/>
  <c r="AA103" i="44"/>
  <c r="AD102" i="44"/>
  <c r="AC102" i="44"/>
  <c r="AB102" i="44"/>
  <c r="AA102" i="44"/>
  <c r="AD101" i="44"/>
  <c r="AC101" i="44"/>
  <c r="AA101" i="44"/>
  <c r="AD100" i="44"/>
  <c r="AB100" i="44"/>
  <c r="AA100" i="44"/>
  <c r="AD99" i="44"/>
  <c r="AC99" i="44"/>
  <c r="AA99" i="44"/>
  <c r="AD98" i="44"/>
  <c r="AC98" i="44"/>
  <c r="AB98" i="44"/>
  <c r="AA98" i="44"/>
  <c r="AD97" i="44"/>
  <c r="AC97" i="44"/>
  <c r="AA97" i="44"/>
  <c r="AD96" i="44"/>
  <c r="AC96" i="44"/>
  <c r="AB96" i="44"/>
  <c r="AA96" i="44"/>
  <c r="AD95" i="44"/>
  <c r="AC95" i="44"/>
  <c r="AA95" i="44"/>
  <c r="AD94" i="44"/>
  <c r="AC94" i="44"/>
  <c r="AB94" i="44"/>
  <c r="AA94" i="44"/>
  <c r="AD93" i="44"/>
  <c r="AC93" i="44"/>
  <c r="AA93" i="44"/>
  <c r="AD92" i="44"/>
  <c r="AC92" i="44"/>
  <c r="AB92" i="44"/>
  <c r="AA92" i="44"/>
  <c r="AD91" i="44"/>
  <c r="AC91" i="44"/>
  <c r="AA91" i="44"/>
  <c r="AD90" i="44"/>
  <c r="AC90" i="44"/>
  <c r="AB90" i="44"/>
  <c r="AA90" i="44"/>
  <c r="AD89" i="44"/>
  <c r="AC89" i="44"/>
  <c r="AA89" i="44"/>
  <c r="AD88" i="44"/>
  <c r="AB88" i="44"/>
  <c r="AA88" i="44"/>
  <c r="AD87" i="44"/>
  <c r="AC87" i="44"/>
  <c r="AA87" i="44"/>
  <c r="AD86" i="44"/>
  <c r="AC86" i="44"/>
  <c r="AB86" i="44"/>
  <c r="AA86" i="44"/>
  <c r="AD85" i="44"/>
  <c r="AC85" i="44"/>
  <c r="AA85" i="44"/>
  <c r="AD84" i="44"/>
  <c r="AB84" i="44"/>
  <c r="AA84" i="44"/>
  <c r="AD83" i="44"/>
  <c r="AC83" i="44"/>
  <c r="AA83" i="44"/>
  <c r="AD82" i="44"/>
  <c r="AC82" i="44"/>
  <c r="AB82" i="44"/>
  <c r="AA82" i="44"/>
  <c r="AD81" i="44"/>
  <c r="AC81" i="44"/>
  <c r="AA81" i="44"/>
  <c r="AD80" i="44"/>
  <c r="AC80" i="44"/>
  <c r="AB80" i="44"/>
  <c r="AA80" i="44"/>
  <c r="AD79" i="44"/>
  <c r="AC79" i="44"/>
  <c r="AA79" i="44"/>
  <c r="AD78" i="44"/>
  <c r="AC78" i="44"/>
  <c r="AB78" i="44"/>
  <c r="AA78" i="44"/>
  <c r="AD77" i="44"/>
  <c r="AC77" i="44"/>
  <c r="AA77" i="44"/>
  <c r="AD76" i="44"/>
  <c r="AC76" i="44"/>
  <c r="AB76" i="44"/>
  <c r="AA76" i="44"/>
  <c r="AD75" i="44"/>
  <c r="AC75" i="44"/>
  <c r="AA75" i="44"/>
  <c r="AD74" i="44"/>
  <c r="AC74" i="44"/>
  <c r="AB74" i="44"/>
  <c r="AA74" i="44"/>
  <c r="AD73" i="44"/>
  <c r="AC73" i="44"/>
  <c r="AA73" i="44"/>
  <c r="AD72" i="44"/>
  <c r="AC72" i="44"/>
  <c r="AB72" i="44"/>
  <c r="AA72" i="44"/>
  <c r="AD71" i="44"/>
  <c r="AC71" i="44"/>
  <c r="AB71" i="44"/>
  <c r="AA71" i="44"/>
  <c r="AD70" i="44"/>
  <c r="AC70" i="44"/>
  <c r="AB70" i="44"/>
  <c r="AA70" i="44"/>
  <c r="AD69" i="44"/>
  <c r="AC69" i="44"/>
  <c r="AA69" i="44"/>
  <c r="AD68" i="44"/>
  <c r="AC68" i="44"/>
  <c r="AB68" i="44"/>
  <c r="AA68" i="44"/>
  <c r="AD67" i="44"/>
  <c r="AC67" i="44"/>
  <c r="AA67" i="44"/>
  <c r="AD66" i="44"/>
  <c r="AC66" i="44"/>
  <c r="AA66" i="44"/>
  <c r="AD65" i="44"/>
  <c r="AC65" i="44"/>
  <c r="AA65" i="44"/>
  <c r="AD64" i="44"/>
  <c r="AC64" i="44"/>
  <c r="AB64" i="44"/>
  <c r="AA64" i="44"/>
  <c r="AD63" i="44"/>
  <c r="AC63" i="44"/>
  <c r="AA63" i="44"/>
  <c r="AD62" i="44"/>
  <c r="AC62" i="44"/>
  <c r="AA62" i="44"/>
  <c r="AD61" i="44"/>
  <c r="AC61" i="44"/>
  <c r="AB61" i="44"/>
  <c r="AA61" i="44"/>
  <c r="AD60" i="44"/>
  <c r="AC60" i="44"/>
  <c r="AB60" i="44"/>
  <c r="AA60" i="44"/>
  <c r="AD59" i="44"/>
  <c r="AC59" i="44"/>
  <c r="AB59" i="44"/>
  <c r="AA59" i="44"/>
  <c r="AD58" i="44"/>
  <c r="AC58" i="44"/>
  <c r="AB58" i="44"/>
  <c r="AA58" i="44"/>
  <c r="AD57" i="44"/>
  <c r="AC57" i="44"/>
  <c r="AB57" i="44"/>
  <c r="AA57" i="44"/>
  <c r="AD56" i="44"/>
  <c r="AC56" i="44"/>
  <c r="AA56" i="44"/>
  <c r="AD55" i="44"/>
  <c r="AC55" i="44"/>
  <c r="AB55" i="44"/>
  <c r="AA55" i="44"/>
  <c r="AD54" i="44"/>
  <c r="AC54" i="44"/>
  <c r="AA54" i="44"/>
  <c r="AD53" i="44"/>
  <c r="AB53" i="44"/>
  <c r="AA53" i="44"/>
  <c r="AD52" i="44"/>
  <c r="AC52" i="44"/>
  <c r="AA52" i="44"/>
  <c r="AD51" i="44"/>
  <c r="AC51" i="44"/>
  <c r="AB51" i="44"/>
  <c r="AA51" i="44"/>
  <c r="AD50" i="44"/>
  <c r="AC50" i="44"/>
  <c r="AA50" i="44"/>
  <c r="AD49" i="44"/>
  <c r="AC49" i="44"/>
  <c r="AB49" i="44"/>
  <c r="AA49" i="44"/>
  <c r="AD48" i="44"/>
  <c r="AC48" i="44"/>
  <c r="AA48" i="44"/>
  <c r="AD47" i="44"/>
  <c r="AC47" i="44"/>
  <c r="AB47" i="44"/>
  <c r="AA47" i="44"/>
  <c r="AD46" i="44"/>
  <c r="AC46" i="44"/>
  <c r="AA46" i="44"/>
  <c r="AD45" i="44"/>
  <c r="AC45" i="44"/>
  <c r="AB45" i="44"/>
  <c r="AA45" i="44"/>
  <c r="AD44" i="44"/>
  <c r="AC44" i="44"/>
  <c r="AA44" i="44"/>
  <c r="AD43" i="44"/>
  <c r="AC43" i="44"/>
  <c r="AB43" i="44"/>
  <c r="AA43" i="44"/>
  <c r="AD42" i="44"/>
  <c r="AC42" i="44"/>
  <c r="AA42" i="44"/>
  <c r="AD41" i="44"/>
  <c r="AC41" i="44"/>
  <c r="AB41" i="44"/>
  <c r="AA41" i="44"/>
  <c r="AD40" i="44"/>
  <c r="AC40" i="44"/>
  <c r="AA40" i="44"/>
  <c r="AD39" i="44"/>
  <c r="AC39" i="44"/>
  <c r="AB39" i="44"/>
  <c r="AA39" i="44"/>
  <c r="AD38" i="44"/>
  <c r="AC38" i="44"/>
  <c r="AA38" i="44"/>
  <c r="AD37" i="44"/>
  <c r="AB37" i="44"/>
  <c r="AA37" i="44"/>
  <c r="AD36" i="44"/>
  <c r="AC36" i="44"/>
  <c r="AA36" i="44"/>
  <c r="AD35" i="44"/>
  <c r="AC35" i="44"/>
  <c r="AB35" i="44"/>
  <c r="AA35" i="44"/>
  <c r="AD34" i="44"/>
  <c r="AC34" i="44"/>
  <c r="AA34" i="44"/>
  <c r="AD33" i="44"/>
  <c r="AC33" i="44"/>
  <c r="AB33" i="44"/>
  <c r="AA33" i="44"/>
  <c r="AD32" i="44"/>
  <c r="AC32" i="44"/>
  <c r="AA32" i="44"/>
  <c r="AD31" i="44"/>
  <c r="AC31" i="44"/>
  <c r="AB31" i="44"/>
  <c r="AA31" i="44"/>
  <c r="AD30" i="44"/>
  <c r="AC30" i="44"/>
  <c r="AA30" i="44"/>
  <c r="AD29" i="44"/>
  <c r="AC29" i="44"/>
  <c r="AB29" i="44"/>
  <c r="AA29" i="44"/>
  <c r="AD28" i="44"/>
  <c r="AC28" i="44"/>
  <c r="AA28" i="44"/>
  <c r="AD27" i="44"/>
  <c r="AC27" i="44"/>
  <c r="AB27" i="44"/>
  <c r="AA27" i="44"/>
  <c r="AD26" i="44"/>
  <c r="AC26" i="44"/>
  <c r="AA26" i="44"/>
  <c r="AD25" i="44"/>
  <c r="AC25" i="44"/>
  <c r="AB25" i="44"/>
  <c r="AA25" i="44"/>
  <c r="AD24" i="44"/>
  <c r="AC24" i="44"/>
  <c r="AA24" i="44"/>
  <c r="AD23" i="44"/>
  <c r="AC23" i="44"/>
  <c r="AB23" i="44"/>
  <c r="AA23" i="44"/>
  <c r="AD22" i="44"/>
  <c r="AC22" i="44"/>
  <c r="AA22" i="44"/>
  <c r="AD21" i="44"/>
  <c r="AB21" i="44"/>
  <c r="AA21" i="44"/>
  <c r="AD20" i="44"/>
  <c r="AC20" i="44"/>
  <c r="AA20" i="44"/>
  <c r="AD19" i="44"/>
  <c r="AC19" i="44"/>
  <c r="AB19" i="44"/>
  <c r="AA19" i="44"/>
  <c r="AD18" i="44"/>
  <c r="AC18" i="44"/>
  <c r="AA18" i="44"/>
  <c r="AD17" i="44"/>
  <c r="AC17" i="44"/>
  <c r="AB17" i="44"/>
  <c r="AA17" i="44"/>
  <c r="AD16" i="44"/>
  <c r="AC16" i="44"/>
  <c r="AA16" i="44"/>
  <c r="AD15" i="44"/>
  <c r="AC15" i="44"/>
  <c r="AB15" i="44"/>
  <c r="AA15" i="44"/>
  <c r="AD14" i="44"/>
  <c r="AC14" i="44"/>
  <c r="AA14" i="44"/>
  <c r="AD13" i="44"/>
  <c r="AC13" i="44"/>
  <c r="AB13" i="44"/>
  <c r="AA13" i="44"/>
  <c r="AD12" i="44"/>
  <c r="AC12" i="44"/>
  <c r="AA12" i="44"/>
  <c r="AC11" i="44"/>
  <c r="F9" i="44"/>
  <c r="J9" i="44"/>
  <c r="AD9" i="44"/>
  <c r="E9" i="44"/>
  <c r="I9" i="44"/>
  <c r="AC9" i="44"/>
  <c r="D9" i="44"/>
  <c r="H9" i="44"/>
  <c r="AB9" i="44"/>
  <c r="C9" i="44"/>
  <c r="G9" i="44"/>
  <c r="AA9" i="44"/>
  <c r="AD107" i="46"/>
  <c r="AA107" i="46"/>
  <c r="AD106" i="46"/>
  <c r="AB106" i="46"/>
  <c r="AA106" i="46"/>
  <c r="AD105" i="46"/>
  <c r="AA105" i="46"/>
  <c r="AD104" i="46"/>
  <c r="AB104" i="46"/>
  <c r="AA104" i="46"/>
  <c r="AD103" i="46"/>
  <c r="AA103" i="46"/>
  <c r="AD102" i="46"/>
  <c r="AB102" i="46"/>
  <c r="AA102" i="46"/>
  <c r="AD101" i="46"/>
  <c r="AA101" i="46"/>
  <c r="AD100" i="46"/>
  <c r="AB100" i="46"/>
  <c r="AA100" i="46"/>
  <c r="AD99" i="46"/>
  <c r="AA99" i="46"/>
  <c r="AD98" i="46"/>
  <c r="AB98" i="46"/>
  <c r="AA98" i="46"/>
  <c r="AD97" i="46"/>
  <c r="AA97" i="46"/>
  <c r="AD96" i="46"/>
  <c r="AB96" i="46"/>
  <c r="AA96" i="46"/>
  <c r="AD95" i="46"/>
  <c r="AA95" i="46"/>
  <c r="AD94" i="46"/>
  <c r="AB94" i="46"/>
  <c r="AA94" i="46"/>
  <c r="AD93" i="46"/>
  <c r="AA93" i="46"/>
  <c r="AD92" i="46"/>
  <c r="AB92" i="46"/>
  <c r="AA92" i="46"/>
  <c r="AD91" i="46"/>
  <c r="AA91" i="46"/>
  <c r="AD90" i="46"/>
  <c r="AB90" i="46"/>
  <c r="AA90" i="46"/>
  <c r="AD89" i="46"/>
  <c r="AA89" i="46"/>
  <c r="AD88" i="46"/>
  <c r="AB88" i="46"/>
  <c r="AA88" i="46"/>
  <c r="AD87" i="46"/>
  <c r="AA87" i="46"/>
  <c r="AD86" i="46"/>
  <c r="AB86" i="46"/>
  <c r="AA86" i="46"/>
  <c r="AD85" i="46"/>
  <c r="AA85" i="46"/>
  <c r="AD84" i="46"/>
  <c r="AB84" i="46"/>
  <c r="AA84" i="46"/>
  <c r="AD83" i="46"/>
  <c r="AA83" i="46"/>
  <c r="AD82" i="46"/>
  <c r="AB82" i="46"/>
  <c r="AA82" i="46"/>
  <c r="AD81" i="46"/>
  <c r="AA81" i="46"/>
  <c r="AD80" i="46"/>
  <c r="AB80" i="46"/>
  <c r="AA80" i="46"/>
  <c r="AD79" i="46"/>
  <c r="AA79" i="46"/>
  <c r="AD78" i="46"/>
  <c r="AB78" i="46"/>
  <c r="AA78" i="46"/>
  <c r="AD77" i="46"/>
  <c r="AA77" i="46"/>
  <c r="AD76" i="46"/>
  <c r="AB76" i="46"/>
  <c r="AA76" i="46"/>
  <c r="AD75" i="46"/>
  <c r="AA75" i="46"/>
  <c r="AD74" i="46"/>
  <c r="AB74" i="46"/>
  <c r="AA74" i="46"/>
  <c r="AD73" i="46"/>
  <c r="AA73" i="46"/>
  <c r="AD72" i="46"/>
  <c r="AB72" i="46"/>
  <c r="AA72" i="46"/>
  <c r="AD71" i="46"/>
  <c r="AA71" i="46"/>
  <c r="AD70" i="46"/>
  <c r="AB70" i="46"/>
  <c r="AA70" i="46"/>
  <c r="AD69" i="46"/>
  <c r="AA69" i="46"/>
  <c r="AD68" i="46"/>
  <c r="AB68" i="46"/>
  <c r="AA68" i="46"/>
  <c r="AD67" i="46"/>
  <c r="AA67" i="46"/>
  <c r="AD66" i="46"/>
  <c r="AB66" i="46"/>
  <c r="AA66" i="46"/>
  <c r="AD65" i="46"/>
  <c r="AA65" i="46"/>
  <c r="AD64" i="46"/>
  <c r="AB64" i="46"/>
  <c r="AA64" i="46"/>
  <c r="AD63" i="46"/>
  <c r="AA63" i="46"/>
  <c r="AD62" i="46"/>
  <c r="AB62" i="46"/>
  <c r="AA62" i="46"/>
  <c r="AD61" i="46"/>
  <c r="AA61" i="46"/>
  <c r="AD60" i="46"/>
  <c r="AB60" i="46"/>
  <c r="AA60" i="46"/>
  <c r="AD59" i="46"/>
  <c r="AA59" i="46"/>
  <c r="AD58" i="46"/>
  <c r="AB58" i="46"/>
  <c r="AA58" i="46"/>
  <c r="AD57" i="46"/>
  <c r="AA57" i="46"/>
  <c r="AD56" i="46"/>
  <c r="AB56" i="46"/>
  <c r="AA56" i="46"/>
  <c r="AD55" i="46"/>
  <c r="AA55" i="46"/>
  <c r="AD54" i="46"/>
  <c r="AB54" i="46"/>
  <c r="AA54" i="46"/>
  <c r="AD53" i="46"/>
  <c r="AA53" i="46"/>
  <c r="AD52" i="46"/>
  <c r="AB52" i="46"/>
  <c r="AA52" i="46"/>
  <c r="AD51" i="46"/>
  <c r="AA51" i="46"/>
  <c r="AD50" i="46"/>
  <c r="AB50" i="46"/>
  <c r="AA50" i="46"/>
  <c r="AD49" i="46"/>
  <c r="AA49" i="46"/>
  <c r="AD48" i="46"/>
  <c r="AB48" i="46"/>
  <c r="AA48" i="46"/>
  <c r="AD47" i="46"/>
  <c r="AA47" i="46"/>
  <c r="AD46" i="46"/>
  <c r="AB46" i="46"/>
  <c r="AA46" i="46"/>
  <c r="AD45" i="46"/>
  <c r="AA45" i="46"/>
  <c r="AD44" i="46"/>
  <c r="AB44" i="46"/>
  <c r="AA44" i="46"/>
  <c r="AD43" i="46"/>
  <c r="AA43" i="46"/>
  <c r="AD42" i="46"/>
  <c r="AB42" i="46"/>
  <c r="AA42" i="46"/>
  <c r="AD41" i="46"/>
  <c r="AA41" i="46"/>
  <c r="AD40" i="46"/>
  <c r="AB40" i="46"/>
  <c r="AA40" i="46"/>
  <c r="AD39" i="46"/>
  <c r="AA39" i="46"/>
  <c r="AD38" i="46"/>
  <c r="AB38" i="46"/>
  <c r="AA38" i="46"/>
  <c r="AD37" i="46"/>
  <c r="AA37" i="46"/>
  <c r="AD36" i="46"/>
  <c r="AB36" i="46"/>
  <c r="AA36" i="46"/>
  <c r="AD35" i="46"/>
  <c r="AA35" i="46"/>
  <c r="AD34" i="46"/>
  <c r="AB34" i="46"/>
  <c r="AA34" i="46"/>
  <c r="AD33" i="46"/>
  <c r="AA33" i="46"/>
  <c r="AD32" i="46"/>
  <c r="AB32" i="46"/>
  <c r="AA32" i="46"/>
  <c r="AD31" i="46"/>
  <c r="AA31" i="46"/>
  <c r="AD30" i="46"/>
  <c r="AB30" i="46"/>
  <c r="AA30" i="46"/>
  <c r="AD29" i="46"/>
  <c r="AA29" i="46"/>
  <c r="AD28" i="46"/>
  <c r="AB28" i="46"/>
  <c r="AA28" i="46"/>
  <c r="AD27" i="46"/>
  <c r="AA27" i="46"/>
  <c r="AD26" i="46"/>
  <c r="AB26" i="46"/>
  <c r="AA26" i="46"/>
  <c r="AD25" i="46"/>
  <c r="AA25" i="46"/>
  <c r="AD24" i="46"/>
  <c r="AB24" i="46"/>
  <c r="AA24" i="46"/>
  <c r="AD23" i="46"/>
  <c r="AA23" i="46"/>
  <c r="AD22" i="46"/>
  <c r="AB22" i="46"/>
  <c r="AA22" i="46"/>
  <c r="AD21" i="46"/>
  <c r="AA21" i="46"/>
  <c r="AD20" i="46"/>
  <c r="AB20" i="46"/>
  <c r="AA20" i="46"/>
  <c r="AD19" i="46"/>
  <c r="AA19" i="46"/>
  <c r="AD18" i="46"/>
  <c r="AB18" i="46"/>
  <c r="AA18" i="46"/>
  <c r="AD17" i="46"/>
  <c r="AA17" i="46"/>
  <c r="AD16" i="46"/>
  <c r="AB16" i="46"/>
  <c r="AA16" i="46"/>
  <c r="AD15" i="46"/>
  <c r="AA15" i="46"/>
  <c r="AD14" i="46"/>
  <c r="AB14" i="46"/>
  <c r="AA14" i="46"/>
  <c r="AD13" i="46"/>
  <c r="AA13" i="46"/>
  <c r="AD12" i="46"/>
  <c r="AB12" i="46"/>
  <c r="AA12" i="46"/>
  <c r="AD11" i="46"/>
  <c r="J9" i="46"/>
  <c r="AD9" i="46"/>
  <c r="I9" i="46"/>
  <c r="AC9" i="46"/>
  <c r="H9" i="46"/>
  <c r="AB9" i="46"/>
  <c r="G9" i="46"/>
  <c r="AA9" i="46"/>
  <c r="S11" i="44"/>
  <c r="AB11" i="44"/>
  <c r="AA11" i="44"/>
  <c r="AA10" i="44"/>
  <c r="AP19" i="22"/>
  <c r="O11" i="44"/>
  <c r="K11" i="44"/>
  <c r="W11" i="44"/>
  <c r="AA11" i="43"/>
  <c r="AA10" i="43"/>
  <c r="AP18" i="22"/>
  <c r="O11" i="43"/>
  <c r="W11" i="43"/>
  <c r="W11" i="42"/>
  <c r="W11" i="41"/>
  <c r="K11" i="41"/>
  <c r="O11" i="40"/>
  <c r="K11" i="40"/>
  <c r="X11" i="40"/>
  <c r="W11" i="40"/>
  <c r="W11" i="38"/>
  <c r="K11" i="38"/>
  <c r="W11" i="39"/>
  <c r="K11" i="39"/>
  <c r="W11" i="46"/>
  <c r="AD10" i="46"/>
  <c r="AS10" i="22"/>
  <c r="O11" i="46"/>
  <c r="K11" i="46"/>
  <c r="U92" i="43"/>
  <c r="AC92" i="43"/>
  <c r="O92" i="43"/>
  <c r="AC11" i="42"/>
  <c r="AA11" i="42"/>
  <c r="AA10" i="42"/>
  <c r="AP16" i="22"/>
  <c r="O11" i="42"/>
  <c r="V65" i="38"/>
  <c r="AD65" i="38"/>
  <c r="AD10" i="38"/>
  <c r="AS11" i="22"/>
  <c r="AB57" i="43"/>
  <c r="AB74" i="43"/>
  <c r="U84" i="43"/>
  <c r="AC84" i="43"/>
  <c r="O84" i="43"/>
  <c r="U100" i="43"/>
  <c r="AC100" i="43"/>
  <c r="O100" i="43"/>
  <c r="U19" i="42"/>
  <c r="AC19" i="42"/>
  <c r="O19" i="42"/>
  <c r="AD10" i="44"/>
  <c r="AS19" i="22"/>
  <c r="AS20" i="22"/>
  <c r="K75" i="44"/>
  <c r="Y75" i="44"/>
  <c r="AB77" i="43"/>
  <c r="K58" i="44"/>
  <c r="X58" i="44"/>
  <c r="AD10" i="42"/>
  <c r="AS16" i="22"/>
  <c r="K61" i="44"/>
  <c r="X61" i="44"/>
  <c r="K67" i="44"/>
  <c r="Y67" i="44"/>
  <c r="O19" i="43"/>
  <c r="U19" i="43"/>
  <c r="AC19" i="43"/>
  <c r="U23" i="43"/>
  <c r="AC23" i="43"/>
  <c r="U72" i="43"/>
  <c r="AC72" i="43"/>
  <c r="AC10" i="43"/>
  <c r="AR18" i="22"/>
  <c r="S14" i="46"/>
  <c r="S22" i="46"/>
  <c r="S30" i="46"/>
  <c r="S38" i="46"/>
  <c r="S46" i="46"/>
  <c r="S54" i="46"/>
  <c r="S62" i="46"/>
  <c r="S70" i="46"/>
  <c r="S78" i="46"/>
  <c r="S86" i="46"/>
  <c r="S94" i="46"/>
  <c r="S102" i="46"/>
  <c r="S13" i="44"/>
  <c r="S21" i="44"/>
  <c r="S29" i="44"/>
  <c r="S37" i="44"/>
  <c r="S45" i="44"/>
  <c r="S53" i="44"/>
  <c r="K82" i="44"/>
  <c r="X82" i="44"/>
  <c r="U88" i="44"/>
  <c r="S88" i="44"/>
  <c r="O95" i="44"/>
  <c r="T95" i="44"/>
  <c r="K107" i="44"/>
  <c r="Y107" i="44"/>
  <c r="O63" i="44"/>
  <c r="T63" i="44"/>
  <c r="AB69" i="44"/>
  <c r="S69" i="44"/>
  <c r="AD10" i="40"/>
  <c r="AS14" i="22"/>
  <c r="O62" i="44"/>
  <c r="O66" i="44"/>
  <c r="T66" i="44"/>
  <c r="O100" i="44"/>
  <c r="U100" i="44"/>
  <c r="AC100" i="44"/>
  <c r="S23" i="43"/>
  <c r="S72" i="44"/>
  <c r="O79" i="44"/>
  <c r="T79" i="44"/>
  <c r="K91" i="44"/>
  <c r="Y91" i="44"/>
  <c r="AD10" i="39"/>
  <c r="AS12" i="22"/>
  <c r="S59" i="44"/>
  <c r="K71" i="44"/>
  <c r="X71" i="44"/>
  <c r="O84" i="44"/>
  <c r="U84" i="44"/>
  <c r="AC84" i="44"/>
  <c r="AC88" i="44"/>
  <c r="U104" i="44"/>
  <c r="AC104" i="44"/>
  <c r="AC10" i="44"/>
  <c r="AR19" i="22"/>
  <c r="K98" i="44"/>
  <c r="X98" i="44"/>
  <c r="K26" i="43"/>
  <c r="Y26" i="43"/>
  <c r="T13" i="46"/>
  <c r="T15" i="46"/>
  <c r="T17" i="46"/>
  <c r="T19" i="46"/>
  <c r="T21" i="46"/>
  <c r="T23" i="46"/>
  <c r="T25" i="46"/>
  <c r="T27" i="46"/>
  <c r="T29" i="46"/>
  <c r="T31" i="46"/>
  <c r="T33" i="46"/>
  <c r="T35" i="46"/>
  <c r="T37" i="46"/>
  <c r="T39" i="46"/>
  <c r="T41" i="46"/>
  <c r="T43" i="46"/>
  <c r="T45" i="46"/>
  <c r="T47" i="46"/>
  <c r="T49" i="46"/>
  <c r="T51" i="46"/>
  <c r="T53" i="46"/>
  <c r="T55" i="46"/>
  <c r="T57" i="46"/>
  <c r="T59" i="46"/>
  <c r="T61" i="46"/>
  <c r="T63" i="46"/>
  <c r="T65" i="46"/>
  <c r="T67" i="46"/>
  <c r="T69" i="46"/>
  <c r="T71" i="46"/>
  <c r="T73" i="46"/>
  <c r="T75" i="46"/>
  <c r="T77" i="46"/>
  <c r="T79" i="46"/>
  <c r="T81" i="46"/>
  <c r="T83" i="46"/>
  <c r="T85" i="46"/>
  <c r="T87" i="46"/>
  <c r="T89" i="46"/>
  <c r="T91" i="46"/>
  <c r="T93" i="46"/>
  <c r="T95" i="46"/>
  <c r="T97" i="46"/>
  <c r="T99" i="46"/>
  <c r="T101" i="46"/>
  <c r="T103" i="46"/>
  <c r="T105" i="46"/>
  <c r="T107" i="46"/>
  <c r="T12" i="44"/>
  <c r="T14" i="44"/>
  <c r="T16" i="44"/>
  <c r="T18" i="44"/>
  <c r="T20" i="44"/>
  <c r="T22" i="44"/>
  <c r="T24" i="44"/>
  <c r="T26" i="44"/>
  <c r="T28" i="44"/>
  <c r="T30" i="44"/>
  <c r="T32" i="44"/>
  <c r="T34" i="44"/>
  <c r="T36" i="44"/>
  <c r="T38" i="44"/>
  <c r="T40" i="44"/>
  <c r="T42" i="44"/>
  <c r="T44" i="44"/>
  <c r="T46" i="44"/>
  <c r="T48" i="44"/>
  <c r="T50" i="44"/>
  <c r="T52" i="44"/>
  <c r="T54" i="44"/>
  <c r="T56" i="44"/>
  <c r="T62" i="44"/>
  <c r="K68" i="44"/>
  <c r="K72" i="44"/>
  <c r="S78" i="44"/>
  <c r="O85" i="44"/>
  <c r="T85" i="44"/>
  <c r="K88" i="44"/>
  <c r="S94" i="44"/>
  <c r="O101" i="44"/>
  <c r="T101" i="44"/>
  <c r="K104" i="44"/>
  <c r="S13" i="43"/>
  <c r="O20" i="43"/>
  <c r="K23" i="43"/>
  <c r="K29" i="43"/>
  <c r="O32" i="43"/>
  <c r="S53" i="43"/>
  <c r="O73" i="43"/>
  <c r="T73" i="43"/>
  <c r="O40" i="42"/>
  <c r="T40" i="42"/>
  <c r="O75" i="44"/>
  <c r="T75" i="44"/>
  <c r="S84" i="44"/>
  <c r="O91" i="44"/>
  <c r="T91" i="44"/>
  <c r="S100" i="44"/>
  <c r="S19" i="43"/>
  <c r="S46" i="43"/>
  <c r="S49" i="43"/>
  <c r="O72" i="43"/>
  <c r="O61" i="44"/>
  <c r="O71" i="44"/>
  <c r="S74" i="44"/>
  <c r="O81" i="44"/>
  <c r="T81" i="44"/>
  <c r="K84" i="44"/>
  <c r="S90" i="44"/>
  <c r="O97" i="44"/>
  <c r="T97" i="44"/>
  <c r="K100" i="44"/>
  <c r="S106" i="44"/>
  <c r="O16" i="43"/>
  <c r="K19" i="43"/>
  <c r="S25" i="43"/>
  <c r="K31" i="43"/>
  <c r="O34" i="43"/>
  <c r="O63" i="43"/>
  <c r="T63" i="43"/>
  <c r="S60" i="44"/>
  <c r="K66" i="44"/>
  <c r="S70" i="44"/>
  <c r="K74" i="44"/>
  <c r="S80" i="44"/>
  <c r="O87" i="44"/>
  <c r="T87" i="44"/>
  <c r="K90" i="44"/>
  <c r="S96" i="44"/>
  <c r="O103" i="44"/>
  <c r="T103" i="44"/>
  <c r="K106" i="44"/>
  <c r="S15" i="43"/>
  <c r="O22" i="43"/>
  <c r="K25" i="43"/>
  <c r="S33" i="43"/>
  <c r="O59" i="43"/>
  <c r="T59" i="43"/>
  <c r="K60" i="44"/>
  <c r="O65" i="44"/>
  <c r="K70" i="44"/>
  <c r="O77" i="44"/>
  <c r="T77" i="44"/>
  <c r="K80" i="44"/>
  <c r="S86" i="44"/>
  <c r="O93" i="44"/>
  <c r="T93" i="44"/>
  <c r="K96" i="44"/>
  <c r="S102" i="44"/>
  <c r="O12" i="43"/>
  <c r="K15" i="43"/>
  <c r="S21" i="43"/>
  <c r="O28" i="43"/>
  <c r="K33" i="43"/>
  <c r="O36" i="43"/>
  <c r="O55" i="43"/>
  <c r="T55" i="43"/>
  <c r="O59" i="44"/>
  <c r="S64" i="44"/>
  <c r="T67" i="44"/>
  <c r="S76" i="44"/>
  <c r="O83" i="44"/>
  <c r="T83" i="44"/>
  <c r="K86" i="44"/>
  <c r="S92" i="44"/>
  <c r="O99" i="44"/>
  <c r="T99" i="44"/>
  <c r="K102" i="44"/>
  <c r="S11" i="43"/>
  <c r="O51" i="43"/>
  <c r="T51" i="43"/>
  <c r="S58" i="44"/>
  <c r="K64" i="44"/>
  <c r="O69" i="44"/>
  <c r="O73" i="44"/>
  <c r="T73" i="44"/>
  <c r="K76" i="44"/>
  <c r="S82" i="44"/>
  <c r="O89" i="44"/>
  <c r="T89" i="44"/>
  <c r="K92" i="44"/>
  <c r="S98" i="44"/>
  <c r="O105" i="44"/>
  <c r="T105" i="44"/>
  <c r="K11" i="43"/>
  <c r="S17" i="43"/>
  <c r="O24" i="43"/>
  <c r="K27" i="43"/>
  <c r="O30" i="43"/>
  <c r="K35" i="43"/>
  <c r="S47" i="43"/>
  <c r="S61" i="43"/>
  <c r="O78" i="43"/>
  <c r="T78" i="43"/>
  <c r="T85" i="43"/>
  <c r="O85" i="43"/>
  <c r="T93" i="43"/>
  <c r="O93" i="43"/>
  <c r="T101" i="43"/>
  <c r="O101" i="43"/>
  <c r="T12" i="42"/>
  <c r="O12" i="42"/>
  <c r="T20" i="42"/>
  <c r="O20" i="42"/>
  <c r="T107" i="44"/>
  <c r="T12" i="43"/>
  <c r="T14" i="43"/>
  <c r="T16" i="43"/>
  <c r="T18" i="43"/>
  <c r="T20" i="43"/>
  <c r="T22" i="43"/>
  <c r="T24" i="43"/>
  <c r="T26" i="43"/>
  <c r="T28" i="43"/>
  <c r="T30" i="43"/>
  <c r="T32" i="43"/>
  <c r="T34" i="43"/>
  <c r="T36" i="43"/>
  <c r="T38" i="43"/>
  <c r="T40" i="43"/>
  <c r="T42" i="43"/>
  <c r="T44" i="43"/>
  <c r="O48" i="43"/>
  <c r="T50" i="43"/>
  <c r="O52" i="43"/>
  <c r="T54" i="43"/>
  <c r="O56" i="43"/>
  <c r="T58" i="43"/>
  <c r="O60" i="43"/>
  <c r="T62" i="43"/>
  <c r="O64" i="43"/>
  <c r="T66" i="43"/>
  <c r="O74" i="43"/>
  <c r="O46" i="42"/>
  <c r="U46" i="42"/>
  <c r="AC46" i="42"/>
  <c r="S57" i="42"/>
  <c r="S58" i="42"/>
  <c r="O11" i="41"/>
  <c r="O27" i="41"/>
  <c r="T27" i="41"/>
  <c r="T47" i="41"/>
  <c r="O47" i="41"/>
  <c r="S72" i="43"/>
  <c r="S84" i="43"/>
  <c r="T87" i="43"/>
  <c r="O87" i="43"/>
  <c r="S92" i="43"/>
  <c r="T95" i="43"/>
  <c r="O95" i="43"/>
  <c r="S100" i="43"/>
  <c r="T103" i="43"/>
  <c r="O103" i="43"/>
  <c r="S11" i="42"/>
  <c r="T14" i="42"/>
  <c r="O14" i="42"/>
  <c r="S19" i="42"/>
  <c r="S32" i="42"/>
  <c r="S43" i="42"/>
  <c r="S61" i="42"/>
  <c r="T67" i="43"/>
  <c r="K72" i="43"/>
  <c r="O75" i="43"/>
  <c r="K84" i="43"/>
  <c r="K92" i="43"/>
  <c r="K100" i="43"/>
  <c r="K11" i="42"/>
  <c r="K19" i="42"/>
  <c r="S30" i="42"/>
  <c r="O31" i="42"/>
  <c r="U31" i="42"/>
  <c r="AC31" i="42"/>
  <c r="S41" i="42"/>
  <c r="S42" i="42"/>
  <c r="O69" i="42"/>
  <c r="T69" i="42"/>
  <c r="T88" i="42"/>
  <c r="O88" i="42"/>
  <c r="O49" i="43"/>
  <c r="O53" i="43"/>
  <c r="O57" i="43"/>
  <c r="O61" i="43"/>
  <c r="O65" i="43"/>
  <c r="K78" i="43"/>
  <c r="T81" i="43"/>
  <c r="O81" i="43"/>
  <c r="O82" i="43"/>
  <c r="S86" i="43"/>
  <c r="T89" i="43"/>
  <c r="O89" i="43"/>
  <c r="O90" i="43"/>
  <c r="S94" i="43"/>
  <c r="T97" i="43"/>
  <c r="O97" i="43"/>
  <c r="O98" i="43"/>
  <c r="S102" i="43"/>
  <c r="T105" i="43"/>
  <c r="O105" i="43"/>
  <c r="O106" i="43"/>
  <c r="S13" i="42"/>
  <c r="T16" i="42"/>
  <c r="O16" i="42"/>
  <c r="O17" i="42"/>
  <c r="S21" i="42"/>
  <c r="O25" i="42"/>
  <c r="S28" i="42"/>
  <c r="O29" i="42"/>
  <c r="U29" i="42"/>
  <c r="AC29" i="42"/>
  <c r="S45" i="42"/>
  <c r="K47" i="42"/>
  <c r="K68" i="43"/>
  <c r="O71" i="43"/>
  <c r="K86" i="43"/>
  <c r="K94" i="43"/>
  <c r="K102" i="43"/>
  <c r="K13" i="42"/>
  <c r="K21" i="42"/>
  <c r="S26" i="42"/>
  <c r="O27" i="42"/>
  <c r="U27" i="42"/>
  <c r="AC27" i="42"/>
  <c r="S31" i="42"/>
  <c r="O53" i="42"/>
  <c r="T53" i="42"/>
  <c r="S65" i="42"/>
  <c r="O68" i="42"/>
  <c r="K48" i="43"/>
  <c r="K52" i="43"/>
  <c r="K56" i="43"/>
  <c r="K60" i="43"/>
  <c r="K64" i="43"/>
  <c r="K74" i="43"/>
  <c r="O77" i="43"/>
  <c r="T83" i="43"/>
  <c r="O83" i="43"/>
  <c r="T91" i="43"/>
  <c r="O91" i="43"/>
  <c r="T99" i="43"/>
  <c r="O99" i="43"/>
  <c r="T107" i="43"/>
  <c r="O107" i="43"/>
  <c r="T18" i="42"/>
  <c r="O18" i="42"/>
  <c r="S23" i="42"/>
  <c r="O56" i="42"/>
  <c r="T56" i="42"/>
  <c r="U62" i="42"/>
  <c r="S62" i="42"/>
  <c r="O47" i="43"/>
  <c r="S70" i="43"/>
  <c r="S27" i="42"/>
  <c r="O37" i="42"/>
  <c r="T37" i="42"/>
  <c r="O62" i="42"/>
  <c r="AC62" i="42"/>
  <c r="S87" i="42"/>
  <c r="T36" i="42"/>
  <c r="K42" i="42"/>
  <c r="O47" i="42"/>
  <c r="T52" i="42"/>
  <c r="K58" i="42"/>
  <c r="O63" i="42"/>
  <c r="T68" i="42"/>
  <c r="O73" i="42"/>
  <c r="S78" i="42"/>
  <c r="O84" i="42"/>
  <c r="K86" i="42"/>
  <c r="O89" i="42"/>
  <c r="S95" i="42"/>
  <c r="K99" i="42"/>
  <c r="K100" i="42"/>
  <c r="O106" i="42"/>
  <c r="T106" i="42"/>
  <c r="S14" i="41"/>
  <c r="O25" i="41"/>
  <c r="T25" i="41"/>
  <c r="S30" i="41"/>
  <c r="O41" i="41"/>
  <c r="T41" i="41"/>
  <c r="O22" i="42"/>
  <c r="O24" i="42"/>
  <c r="O26" i="42"/>
  <c r="O28" i="42"/>
  <c r="O30" i="42"/>
  <c r="O32" i="42"/>
  <c r="K36" i="42"/>
  <c r="O41" i="42"/>
  <c r="K52" i="42"/>
  <c r="O57" i="42"/>
  <c r="K68" i="42"/>
  <c r="O74" i="42"/>
  <c r="K76" i="42"/>
  <c r="O79" i="42"/>
  <c r="S84" i="42"/>
  <c r="O90" i="42"/>
  <c r="K92" i="42"/>
  <c r="S93" i="42"/>
  <c r="K98" i="42"/>
  <c r="O104" i="42"/>
  <c r="T104" i="42"/>
  <c r="S12" i="41"/>
  <c r="O23" i="41"/>
  <c r="T23" i="41"/>
  <c r="S28" i="41"/>
  <c r="O39" i="41"/>
  <c r="T39" i="41"/>
  <c r="O106" i="41"/>
  <c r="T106" i="41"/>
  <c r="O35" i="42"/>
  <c r="K46" i="42"/>
  <c r="O51" i="42"/>
  <c r="K62" i="42"/>
  <c r="O67" i="42"/>
  <c r="K72" i="42"/>
  <c r="S74" i="42"/>
  <c r="K82" i="42"/>
  <c r="O85" i="42"/>
  <c r="S90" i="42"/>
  <c r="K95" i="42"/>
  <c r="O102" i="42"/>
  <c r="T102" i="42"/>
  <c r="K14" i="41"/>
  <c r="O21" i="41"/>
  <c r="T21" i="41"/>
  <c r="O37" i="41"/>
  <c r="T37" i="41"/>
  <c r="O63" i="41"/>
  <c r="T63" i="41"/>
  <c r="O66" i="41"/>
  <c r="U66" i="41"/>
  <c r="AC66" i="41"/>
  <c r="O79" i="41"/>
  <c r="T79" i="41"/>
  <c r="S34" i="42"/>
  <c r="K40" i="42"/>
  <c r="O45" i="42"/>
  <c r="S50" i="42"/>
  <c r="K56" i="42"/>
  <c r="O61" i="42"/>
  <c r="S66" i="42"/>
  <c r="O75" i="42"/>
  <c r="S80" i="42"/>
  <c r="O86" i="42"/>
  <c r="K88" i="42"/>
  <c r="O91" i="42"/>
  <c r="K94" i="42"/>
  <c r="O99" i="42"/>
  <c r="O100" i="42"/>
  <c r="T100" i="42"/>
  <c r="S105" i="42"/>
  <c r="K12" i="41"/>
  <c r="O19" i="41"/>
  <c r="T19" i="41"/>
  <c r="S24" i="41"/>
  <c r="O35" i="41"/>
  <c r="T35" i="41"/>
  <c r="S40" i="41"/>
  <c r="S45" i="41"/>
  <c r="S46" i="41"/>
  <c r="K34" i="42"/>
  <c r="O39" i="42"/>
  <c r="S44" i="42"/>
  <c r="K50" i="42"/>
  <c r="O55" i="42"/>
  <c r="S60" i="42"/>
  <c r="K66" i="42"/>
  <c r="O71" i="42"/>
  <c r="O76" i="42"/>
  <c r="K78" i="42"/>
  <c r="S86" i="42"/>
  <c r="O92" i="42"/>
  <c r="O98" i="42"/>
  <c r="T98" i="42"/>
  <c r="S103" i="42"/>
  <c r="O17" i="41"/>
  <c r="T17" i="41"/>
  <c r="O33" i="41"/>
  <c r="T33" i="41"/>
  <c r="O33" i="42"/>
  <c r="S38" i="42"/>
  <c r="K44" i="42"/>
  <c r="O49" i="42"/>
  <c r="S54" i="42"/>
  <c r="K60" i="42"/>
  <c r="O65" i="42"/>
  <c r="S70" i="42"/>
  <c r="S76" i="42"/>
  <c r="K84" i="42"/>
  <c r="O87" i="42"/>
  <c r="S92" i="42"/>
  <c r="O96" i="42"/>
  <c r="T96" i="42"/>
  <c r="K105" i="42"/>
  <c r="O15" i="41"/>
  <c r="T15" i="41"/>
  <c r="O31" i="41"/>
  <c r="T31" i="41"/>
  <c r="T35" i="42"/>
  <c r="K38" i="42"/>
  <c r="O43" i="42"/>
  <c r="S48" i="42"/>
  <c r="T51" i="42"/>
  <c r="K54" i="42"/>
  <c r="O59" i="42"/>
  <c r="S64" i="42"/>
  <c r="T67" i="42"/>
  <c r="K70" i="42"/>
  <c r="K74" i="42"/>
  <c r="O77" i="42"/>
  <c r="S82" i="42"/>
  <c r="K90" i="42"/>
  <c r="O93" i="42"/>
  <c r="O94" i="42"/>
  <c r="T94" i="42"/>
  <c r="S99" i="42"/>
  <c r="O13" i="41"/>
  <c r="T13" i="41"/>
  <c r="S18" i="41"/>
  <c r="O29" i="41"/>
  <c r="T29" i="41"/>
  <c r="S34" i="41"/>
  <c r="K57" i="41"/>
  <c r="O61" i="41"/>
  <c r="T61" i="41"/>
  <c r="O64" i="41"/>
  <c r="U64" i="41"/>
  <c r="AC64" i="41"/>
  <c r="O77" i="41"/>
  <c r="T77" i="41"/>
  <c r="O93" i="41"/>
  <c r="T93" i="41"/>
  <c r="S14" i="40"/>
  <c r="S17" i="40"/>
  <c r="O36" i="40"/>
  <c r="T36" i="40"/>
  <c r="O44" i="40"/>
  <c r="T44" i="40"/>
  <c r="O15" i="39"/>
  <c r="U15" i="39"/>
  <c r="O59" i="41"/>
  <c r="T59" i="41"/>
  <c r="O62" i="41"/>
  <c r="U62" i="41"/>
  <c r="AC62" i="41"/>
  <c r="O75" i="41"/>
  <c r="T75" i="41"/>
  <c r="O90" i="41"/>
  <c r="T90" i="41"/>
  <c r="K53" i="41"/>
  <c r="O57" i="41"/>
  <c r="T57" i="41"/>
  <c r="O60" i="41"/>
  <c r="U60" i="41"/>
  <c r="AC60" i="41"/>
  <c r="S64" i="41"/>
  <c r="O73" i="41"/>
  <c r="T73" i="41"/>
  <c r="U80" i="41"/>
  <c r="S80" i="41"/>
  <c r="S98" i="41"/>
  <c r="K13" i="40"/>
  <c r="O42" i="40"/>
  <c r="T42" i="40"/>
  <c r="O49" i="41"/>
  <c r="K51" i="41"/>
  <c r="O55" i="41"/>
  <c r="T55" i="41"/>
  <c r="O58" i="41"/>
  <c r="U58" i="41"/>
  <c r="AC58" i="41"/>
  <c r="O71" i="41"/>
  <c r="T71" i="41"/>
  <c r="O87" i="41"/>
  <c r="T87" i="41"/>
  <c r="S95" i="41"/>
  <c r="S103" i="41"/>
  <c r="O105" i="41"/>
  <c r="V105" i="41"/>
  <c r="AD105" i="41"/>
  <c r="O21" i="40"/>
  <c r="T21" i="40"/>
  <c r="S33" i="40"/>
  <c r="O46" i="41"/>
  <c r="S49" i="41"/>
  <c r="O53" i="41"/>
  <c r="T53" i="41"/>
  <c r="O56" i="41"/>
  <c r="U56" i="41"/>
  <c r="AC56" i="41"/>
  <c r="S60" i="41"/>
  <c r="K65" i="41"/>
  <c r="O69" i="41"/>
  <c r="T69" i="41"/>
  <c r="O72" i="41"/>
  <c r="U72" i="41"/>
  <c r="AC72" i="41"/>
  <c r="O85" i="41"/>
  <c r="T85" i="41"/>
  <c r="K94" i="41"/>
  <c r="S102" i="41"/>
  <c r="K33" i="40"/>
  <c r="O40" i="40"/>
  <c r="T40" i="40"/>
  <c r="O51" i="41"/>
  <c r="T51" i="41"/>
  <c r="O54" i="41"/>
  <c r="U54" i="41"/>
  <c r="AC54" i="41"/>
  <c r="K63" i="41"/>
  <c r="O67" i="41"/>
  <c r="T67" i="41"/>
  <c r="O70" i="41"/>
  <c r="U70" i="41"/>
  <c r="AC70" i="41"/>
  <c r="O83" i="41"/>
  <c r="T83" i="41"/>
  <c r="O89" i="41"/>
  <c r="V89" i="41"/>
  <c r="AD89" i="41"/>
  <c r="AD10" i="41"/>
  <c r="AS15" i="22"/>
  <c r="O20" i="40"/>
  <c r="T20" i="40"/>
  <c r="O50" i="41"/>
  <c r="U50" i="41"/>
  <c r="AC50" i="41"/>
  <c r="U52" i="41"/>
  <c r="AC52" i="41"/>
  <c r="U68" i="41"/>
  <c r="AC68" i="41"/>
  <c r="U74" i="41"/>
  <c r="AC74" i="41"/>
  <c r="U76" i="41"/>
  <c r="AC76" i="41"/>
  <c r="U78" i="41"/>
  <c r="AC78" i="41"/>
  <c r="AC80" i="41"/>
  <c r="U82" i="41"/>
  <c r="AC82" i="41"/>
  <c r="U84" i="41"/>
  <c r="AC84" i="41"/>
  <c r="U86" i="41"/>
  <c r="AC86" i="41"/>
  <c r="AC10" i="41"/>
  <c r="AR15" i="22"/>
  <c r="O52" i="41"/>
  <c r="S56" i="41"/>
  <c r="K61" i="41"/>
  <c r="O65" i="41"/>
  <c r="T65" i="41"/>
  <c r="O68" i="41"/>
  <c r="S72" i="41"/>
  <c r="O81" i="41"/>
  <c r="T81" i="41"/>
  <c r="S88" i="41"/>
  <c r="O99" i="41"/>
  <c r="O12" i="40"/>
  <c r="T12" i="40"/>
  <c r="O38" i="40"/>
  <c r="T38" i="40"/>
  <c r="T61" i="40"/>
  <c r="O61" i="40"/>
  <c r="T92" i="41"/>
  <c r="K95" i="41"/>
  <c r="O100" i="41"/>
  <c r="K14" i="40"/>
  <c r="T19" i="40"/>
  <c r="T35" i="40"/>
  <c r="S50" i="40"/>
  <c r="K53" i="40"/>
  <c r="T59" i="40"/>
  <c r="O59" i="40"/>
  <c r="O60" i="40"/>
  <c r="S66" i="40"/>
  <c r="K69" i="40"/>
  <c r="K71" i="40"/>
  <c r="T75" i="40"/>
  <c r="O75" i="40"/>
  <c r="K83" i="40"/>
  <c r="S91" i="40"/>
  <c r="K89" i="41"/>
  <c r="O91" i="41"/>
  <c r="O94" i="41"/>
  <c r="T99" i="41"/>
  <c r="K105" i="41"/>
  <c r="O107" i="41"/>
  <c r="O13" i="40"/>
  <c r="O22" i="40"/>
  <c r="T25" i="40"/>
  <c r="T30" i="40"/>
  <c r="T37" i="40"/>
  <c r="T39" i="40"/>
  <c r="T41" i="40"/>
  <c r="T43" i="40"/>
  <c r="T45" i="40"/>
  <c r="S48" i="40"/>
  <c r="K51" i="40"/>
  <c r="T57" i="40"/>
  <c r="O57" i="40"/>
  <c r="O58" i="40"/>
  <c r="S64" i="40"/>
  <c r="K67" i="40"/>
  <c r="T73" i="40"/>
  <c r="O73" i="40"/>
  <c r="U76" i="40"/>
  <c r="AC76" i="40"/>
  <c r="O76" i="40"/>
  <c r="K91" i="40"/>
  <c r="S99" i="40"/>
  <c r="U106" i="40"/>
  <c r="O106" i="40"/>
  <c r="O41" i="39"/>
  <c r="U41" i="39"/>
  <c r="O88" i="41"/>
  <c r="K99" i="41"/>
  <c r="O104" i="41"/>
  <c r="T31" i="40"/>
  <c r="T55" i="40"/>
  <c r="O55" i="40"/>
  <c r="T71" i="40"/>
  <c r="O71" i="40"/>
  <c r="O74" i="40"/>
  <c r="U74" i="40"/>
  <c r="AC74" i="40"/>
  <c r="K93" i="41"/>
  <c r="O98" i="41"/>
  <c r="K12" i="40"/>
  <c r="K37" i="40"/>
  <c r="K39" i="40"/>
  <c r="K41" i="40"/>
  <c r="K43" i="40"/>
  <c r="K45" i="40"/>
  <c r="K47" i="40"/>
  <c r="T53" i="40"/>
  <c r="O53" i="40"/>
  <c r="O54" i="40"/>
  <c r="S60" i="40"/>
  <c r="K63" i="40"/>
  <c r="T69" i="40"/>
  <c r="O69" i="40"/>
  <c r="O72" i="40"/>
  <c r="U72" i="40"/>
  <c r="AC72" i="40"/>
  <c r="S76" i="40"/>
  <c r="O79" i="40"/>
  <c r="T79" i="40"/>
  <c r="O82" i="40"/>
  <c r="S97" i="41"/>
  <c r="S16" i="40"/>
  <c r="O24" i="40"/>
  <c r="S32" i="40"/>
  <c r="T51" i="40"/>
  <c r="O51" i="40"/>
  <c r="O52" i="40"/>
  <c r="S58" i="40"/>
  <c r="K61" i="40"/>
  <c r="T67" i="40"/>
  <c r="O67" i="40"/>
  <c r="O68" i="40"/>
  <c r="O70" i="40"/>
  <c r="U70" i="40"/>
  <c r="AC70" i="40"/>
  <c r="S74" i="40"/>
  <c r="K97" i="41"/>
  <c r="O102" i="41"/>
  <c r="T49" i="40"/>
  <c r="O49" i="40"/>
  <c r="O50" i="40"/>
  <c r="K59" i="40"/>
  <c r="T65" i="40"/>
  <c r="O65" i="40"/>
  <c r="O66" i="40"/>
  <c r="S72" i="40"/>
  <c r="O90" i="40"/>
  <c r="T90" i="40"/>
  <c r="O31" i="39"/>
  <c r="U31" i="39"/>
  <c r="K91" i="41"/>
  <c r="O96" i="41"/>
  <c r="S101" i="41"/>
  <c r="T104" i="41"/>
  <c r="K107" i="41"/>
  <c r="T23" i="40"/>
  <c r="T47" i="40"/>
  <c r="O47" i="40"/>
  <c r="O48" i="40"/>
  <c r="S54" i="40"/>
  <c r="K57" i="40"/>
  <c r="T63" i="40"/>
  <c r="O63" i="40"/>
  <c r="O64" i="40"/>
  <c r="S70" i="40"/>
  <c r="K75" i="40"/>
  <c r="O98" i="40"/>
  <c r="T98" i="40"/>
  <c r="O23" i="39"/>
  <c r="U23" i="39"/>
  <c r="O80" i="40"/>
  <c r="T81" i="40"/>
  <c r="O88" i="40"/>
  <c r="T89" i="40"/>
  <c r="O96" i="40"/>
  <c r="T97" i="40"/>
  <c r="O104" i="40"/>
  <c r="O107" i="40"/>
  <c r="S16" i="39"/>
  <c r="S24" i="39"/>
  <c r="S32" i="39"/>
  <c r="O43" i="39"/>
  <c r="U43" i="39"/>
  <c r="S44" i="39"/>
  <c r="O17" i="39"/>
  <c r="U17" i="39"/>
  <c r="AC17" i="39"/>
  <c r="O25" i="39"/>
  <c r="U25" i="39"/>
  <c r="AC25" i="39"/>
  <c r="O33" i="39"/>
  <c r="U33" i="39"/>
  <c r="O45" i="39"/>
  <c r="U45" i="39"/>
  <c r="T87" i="40"/>
  <c r="T95" i="40"/>
  <c r="T103" i="40"/>
  <c r="S18" i="39"/>
  <c r="S26" i="39"/>
  <c r="S34" i="39"/>
  <c r="O47" i="39"/>
  <c r="U47" i="39"/>
  <c r="S48" i="39"/>
  <c r="O88" i="39"/>
  <c r="T88" i="39"/>
  <c r="T17" i="38"/>
  <c r="O17" i="38"/>
  <c r="O105" i="40"/>
  <c r="O11" i="39"/>
  <c r="AC11" i="39"/>
  <c r="AA11" i="39"/>
  <c r="AA10" i="39"/>
  <c r="AP12" i="22"/>
  <c r="O12" i="39"/>
  <c r="O19" i="39"/>
  <c r="U19" i="39"/>
  <c r="AC19" i="39"/>
  <c r="O20" i="39"/>
  <c r="O27" i="39"/>
  <c r="U27" i="39"/>
  <c r="AC27" i="39"/>
  <c r="O28" i="39"/>
  <c r="O35" i="39"/>
  <c r="U35" i="39"/>
  <c r="O49" i="39"/>
  <c r="U49" i="39"/>
  <c r="S50" i="39"/>
  <c r="O56" i="39"/>
  <c r="T56" i="39"/>
  <c r="S57" i="39"/>
  <c r="S63" i="39"/>
  <c r="O105" i="39"/>
  <c r="T105" i="39"/>
  <c r="O84" i="40"/>
  <c r="S12" i="39"/>
  <c r="S20" i="39"/>
  <c r="S28" i="39"/>
  <c r="S36" i="39"/>
  <c r="O51" i="39"/>
  <c r="U51" i="39"/>
  <c r="S52" i="39"/>
  <c r="O55" i="39"/>
  <c r="O59" i="39"/>
  <c r="T59" i="39"/>
  <c r="O65" i="39"/>
  <c r="U65" i="39"/>
  <c r="AC65" i="39"/>
  <c r="O69" i="39"/>
  <c r="T69" i="39"/>
  <c r="O73" i="39"/>
  <c r="T73" i="39"/>
  <c r="O77" i="39"/>
  <c r="T77" i="39"/>
  <c r="O87" i="39"/>
  <c r="T87" i="39"/>
  <c r="U97" i="39"/>
  <c r="AC97" i="39"/>
  <c r="O97" i="39"/>
  <c r="O13" i="39"/>
  <c r="U13" i="39"/>
  <c r="O14" i="39"/>
  <c r="O21" i="39"/>
  <c r="U21" i="39"/>
  <c r="O22" i="39"/>
  <c r="O29" i="39"/>
  <c r="U29" i="39"/>
  <c r="O30" i="39"/>
  <c r="O37" i="39"/>
  <c r="U37" i="39"/>
  <c r="S38" i="39"/>
  <c r="O53" i="39"/>
  <c r="U53" i="39"/>
  <c r="S54" i="39"/>
  <c r="U81" i="39"/>
  <c r="AC81" i="39"/>
  <c r="O81" i="39"/>
  <c r="K94" i="39"/>
  <c r="O39" i="39"/>
  <c r="U39" i="39"/>
  <c r="T55" i="39"/>
  <c r="K61" i="39"/>
  <c r="O63" i="39"/>
  <c r="O66" i="39"/>
  <c r="O70" i="39"/>
  <c r="O74" i="39"/>
  <c r="O78" i="39"/>
  <c r="O83" i="39"/>
  <c r="T86" i="39"/>
  <c r="T91" i="39"/>
  <c r="O99" i="39"/>
  <c r="K102" i="39"/>
  <c r="K103" i="39"/>
  <c r="U14" i="38"/>
  <c r="S14" i="38"/>
  <c r="U20" i="38"/>
  <c r="AC20" i="38"/>
  <c r="O20" i="38"/>
  <c r="T21" i="38"/>
  <c r="O21" i="38"/>
  <c r="S65" i="39"/>
  <c r="S81" i="39"/>
  <c r="S20" i="38"/>
  <c r="U30" i="38"/>
  <c r="AC30" i="38"/>
  <c r="O30" i="38"/>
  <c r="O46" i="38"/>
  <c r="U46" i="38"/>
  <c r="AC46" i="38"/>
  <c r="K59" i="39"/>
  <c r="O64" i="39"/>
  <c r="K69" i="39"/>
  <c r="K73" i="39"/>
  <c r="K77" i="39"/>
  <c r="O101" i="39"/>
  <c r="O102" i="39"/>
  <c r="T102" i="39"/>
  <c r="S106" i="39"/>
  <c r="O58" i="39"/>
  <c r="O68" i="39"/>
  <c r="O72" i="39"/>
  <c r="O76" i="39"/>
  <c r="S107" i="39"/>
  <c r="T60" i="39"/>
  <c r="K63" i="39"/>
  <c r="T84" i="39"/>
  <c r="T100" i="39"/>
  <c r="K57" i="39"/>
  <c r="O62" i="39"/>
  <c r="S67" i="39"/>
  <c r="S71" i="39"/>
  <c r="S75" i="39"/>
  <c r="S79" i="39"/>
  <c r="T90" i="39"/>
  <c r="S95" i="39"/>
  <c r="S101" i="39"/>
  <c r="S103" i="39"/>
  <c r="K12" i="38"/>
  <c r="O14" i="38"/>
  <c r="AC14" i="38"/>
  <c r="U32" i="38"/>
  <c r="AC32" i="38"/>
  <c r="U34" i="38"/>
  <c r="AC34" i="38"/>
  <c r="U36" i="38"/>
  <c r="AC36" i="38"/>
  <c r="U38" i="38"/>
  <c r="AC38" i="38"/>
  <c r="U40" i="38"/>
  <c r="AC40" i="38"/>
  <c r="U42" i="38"/>
  <c r="AC42" i="38"/>
  <c r="U44" i="38"/>
  <c r="AC44" i="38"/>
  <c r="U48" i="38"/>
  <c r="AC48" i="38"/>
  <c r="U50" i="38"/>
  <c r="AC50" i="38"/>
  <c r="U59" i="38"/>
  <c r="AC59" i="38"/>
  <c r="AC10" i="38"/>
  <c r="AR11" i="22"/>
  <c r="K101" i="39"/>
  <c r="O106" i="39"/>
  <c r="K14" i="38"/>
  <c r="K36" i="38"/>
  <c r="S43" i="38"/>
  <c r="O44" i="38"/>
  <c r="S58" i="38"/>
  <c r="S22" i="38"/>
  <c r="S30" i="38"/>
  <c r="S41" i="38"/>
  <c r="O42" i="38"/>
  <c r="K105" i="39"/>
  <c r="T13" i="38"/>
  <c r="O13" i="38"/>
  <c r="S16" i="38"/>
  <c r="K22" i="38"/>
  <c r="K30" i="38"/>
  <c r="K32" i="38"/>
  <c r="S39" i="38"/>
  <c r="O40" i="38"/>
  <c r="S44" i="38"/>
  <c r="O66" i="38"/>
  <c r="T66" i="38"/>
  <c r="O69" i="38"/>
  <c r="T69" i="38"/>
  <c r="O84" i="38"/>
  <c r="T84" i="38"/>
  <c r="O104" i="39"/>
  <c r="S12" i="38"/>
  <c r="K16" i="38"/>
  <c r="T19" i="38"/>
  <c r="O19" i="38"/>
  <c r="S24" i="38"/>
  <c r="O28" i="38"/>
  <c r="S37" i="38"/>
  <c r="O38" i="38"/>
  <c r="S62" i="38"/>
  <c r="S35" i="38"/>
  <c r="O36" i="38"/>
  <c r="S40" i="38"/>
  <c r="O53" i="38"/>
  <c r="T53" i="38"/>
  <c r="S61" i="38"/>
  <c r="S33" i="38"/>
  <c r="O34" i="38"/>
  <c r="S38" i="38"/>
  <c r="S49" i="38"/>
  <c r="O50" i="38"/>
  <c r="O59" i="38"/>
  <c r="O65" i="38"/>
  <c r="T15" i="38"/>
  <c r="O15" i="38"/>
  <c r="O32" i="38"/>
  <c r="O48" i="38"/>
  <c r="T52" i="38"/>
  <c r="K55" i="38"/>
  <c r="O60" i="38"/>
  <c r="T68" i="38"/>
  <c r="O70" i="38"/>
  <c r="T70" i="38"/>
  <c r="K79" i="38"/>
  <c r="S81" i="38"/>
  <c r="S97" i="38"/>
  <c r="O23" i="38"/>
  <c r="O25" i="38"/>
  <c r="O27" i="38"/>
  <c r="O29" i="38"/>
  <c r="O31" i="38"/>
  <c r="O33" i="38"/>
  <c r="O35" i="38"/>
  <c r="O37" i="38"/>
  <c r="O39" i="38"/>
  <c r="O41" i="38"/>
  <c r="O43" i="38"/>
  <c r="O45" i="38"/>
  <c r="O47" i="38"/>
  <c r="O49" i="38"/>
  <c r="O54" i="38"/>
  <c r="S59" i="38"/>
  <c r="O72" i="38"/>
  <c r="T72" i="38"/>
  <c r="K81" i="38"/>
  <c r="S83" i="38"/>
  <c r="K59" i="38"/>
  <c r="O64" i="38"/>
  <c r="O74" i="38"/>
  <c r="T74" i="38"/>
  <c r="S101" i="38"/>
  <c r="K53" i="38"/>
  <c r="O58" i="38"/>
  <c r="S63" i="38"/>
  <c r="K69" i="38"/>
  <c r="S71" i="38"/>
  <c r="O76" i="38"/>
  <c r="T76" i="38"/>
  <c r="K85" i="38"/>
  <c r="S87" i="38"/>
  <c r="S103" i="38"/>
  <c r="S57" i="38"/>
  <c r="O78" i="38"/>
  <c r="T78" i="38"/>
  <c r="S51" i="38"/>
  <c r="K57" i="38"/>
  <c r="O62" i="38"/>
  <c r="S67" i="38"/>
  <c r="S75" i="38"/>
  <c r="O80" i="38"/>
  <c r="T80" i="38"/>
  <c r="S91" i="38"/>
  <c r="S107" i="38"/>
  <c r="O56" i="38"/>
  <c r="T64" i="38"/>
  <c r="K67" i="38"/>
  <c r="K75" i="38"/>
  <c r="S77" i="38"/>
  <c r="O82" i="38"/>
  <c r="T82" i="38"/>
  <c r="S93" i="38"/>
  <c r="T86" i="38"/>
  <c r="T88" i="38"/>
  <c r="T90" i="38"/>
  <c r="T92" i="38"/>
  <c r="T94" i="38"/>
  <c r="T96" i="38"/>
  <c r="T98" i="38"/>
  <c r="T100" i="38"/>
  <c r="T102" i="38"/>
  <c r="T104" i="38"/>
  <c r="T106" i="38"/>
  <c r="A1" i="22"/>
  <c r="G1" i="45"/>
  <c r="E9" i="45"/>
  <c r="D9" i="45"/>
  <c r="C9" i="45"/>
  <c r="B9" i="45"/>
  <c r="AR20" i="22"/>
  <c r="AP20" i="22"/>
  <c r="AS17" i="22"/>
  <c r="AS13" i="22"/>
  <c r="S31" i="41"/>
  <c r="AB31" i="41"/>
  <c r="S20" i="43"/>
  <c r="AB20" i="43"/>
  <c r="AB93" i="46"/>
  <c r="S93" i="46"/>
  <c r="AB61" i="46"/>
  <c r="S61" i="46"/>
  <c r="S13" i="46"/>
  <c r="AB13" i="46"/>
  <c r="S98" i="38"/>
  <c r="AB98" i="38"/>
  <c r="S82" i="38"/>
  <c r="AB82" i="38"/>
  <c r="S78" i="38"/>
  <c r="AB78" i="38"/>
  <c r="S65" i="38"/>
  <c r="S91" i="39"/>
  <c r="AB91" i="39"/>
  <c r="S53" i="39"/>
  <c r="AC53" i="39"/>
  <c r="S87" i="39"/>
  <c r="AB87" i="39"/>
  <c r="S43" i="39"/>
  <c r="AC43" i="39"/>
  <c r="S65" i="40"/>
  <c r="AB65" i="40"/>
  <c r="S71" i="40"/>
  <c r="AB71" i="40"/>
  <c r="S25" i="40"/>
  <c r="AB25" i="40"/>
  <c r="S19" i="40"/>
  <c r="AB19" i="40"/>
  <c r="S74" i="41"/>
  <c r="S85" i="41"/>
  <c r="AB85" i="41"/>
  <c r="S21" i="40"/>
  <c r="AB21" i="40"/>
  <c r="S73" i="41"/>
  <c r="AB73" i="41"/>
  <c r="S105" i="41"/>
  <c r="S68" i="41"/>
  <c r="S29" i="41"/>
  <c r="AB29" i="41"/>
  <c r="S98" i="42"/>
  <c r="AB98" i="42"/>
  <c r="S100" i="42"/>
  <c r="AB100" i="42"/>
  <c r="S86" i="41"/>
  <c r="S54" i="41"/>
  <c r="S23" i="41"/>
  <c r="AB23" i="41"/>
  <c r="S41" i="41"/>
  <c r="AB41" i="41"/>
  <c r="S68" i="42"/>
  <c r="AB68" i="42"/>
  <c r="S56" i="42"/>
  <c r="AB56" i="42"/>
  <c r="S95" i="43"/>
  <c r="AB95" i="43"/>
  <c r="S27" i="41"/>
  <c r="AB27" i="41"/>
  <c r="S34" i="43"/>
  <c r="AB34" i="43"/>
  <c r="S18" i="43"/>
  <c r="AB18" i="43"/>
  <c r="S12" i="42"/>
  <c r="AB12" i="42"/>
  <c r="S81" i="44"/>
  <c r="AB81" i="44"/>
  <c r="S46" i="42"/>
  <c r="S62" i="44"/>
  <c r="AB62" i="44"/>
  <c r="S42" i="44"/>
  <c r="AB42" i="44"/>
  <c r="S26" i="44"/>
  <c r="AB26" i="44"/>
  <c r="AB107" i="46"/>
  <c r="S107" i="46"/>
  <c r="AB91" i="46"/>
  <c r="S91" i="46"/>
  <c r="AB75" i="46"/>
  <c r="S75" i="46"/>
  <c r="AB59" i="46"/>
  <c r="S59" i="46"/>
  <c r="S43" i="46"/>
  <c r="AB43" i="46"/>
  <c r="S27" i="46"/>
  <c r="AB27" i="46"/>
  <c r="S11" i="46"/>
  <c r="AB11" i="46"/>
  <c r="AA11" i="46"/>
  <c r="AA10" i="46"/>
  <c r="AP10" i="22"/>
  <c r="S66" i="44"/>
  <c r="AB66" i="44"/>
  <c r="S45" i="39"/>
  <c r="AC45" i="39"/>
  <c r="S30" i="40"/>
  <c r="AB30" i="40"/>
  <c r="S53" i="42"/>
  <c r="AB53" i="42"/>
  <c r="S36" i="43"/>
  <c r="AB36" i="43"/>
  <c r="S59" i="43"/>
  <c r="AB59" i="43"/>
  <c r="S12" i="44"/>
  <c r="AB12" i="44"/>
  <c r="AB77" i="46"/>
  <c r="S77" i="46"/>
  <c r="S29" i="46"/>
  <c r="AB29" i="46"/>
  <c r="S96" i="38"/>
  <c r="AB96" i="38"/>
  <c r="S80" i="38"/>
  <c r="AB80" i="38"/>
  <c r="S70" i="38"/>
  <c r="AB70" i="38"/>
  <c r="S36" i="38"/>
  <c r="S19" i="38"/>
  <c r="AB19" i="38"/>
  <c r="S66" i="38"/>
  <c r="AB66" i="38"/>
  <c r="S34" i="38"/>
  <c r="S21" i="38"/>
  <c r="AB21" i="38"/>
  <c r="S86" i="39"/>
  <c r="AB86" i="39"/>
  <c r="S55" i="39"/>
  <c r="AB55" i="39"/>
  <c r="S21" i="39"/>
  <c r="AC21" i="39"/>
  <c r="S56" i="39"/>
  <c r="AB56" i="39"/>
  <c r="S33" i="39"/>
  <c r="AC33" i="39"/>
  <c r="S89" i="40"/>
  <c r="AB89" i="40"/>
  <c r="S31" i="39"/>
  <c r="AC31" i="39"/>
  <c r="S51" i="40"/>
  <c r="AB51" i="40"/>
  <c r="S19" i="39"/>
  <c r="S27" i="39"/>
  <c r="S12" i="40"/>
  <c r="AB12" i="40"/>
  <c r="S51" i="41"/>
  <c r="AB51" i="41"/>
  <c r="S78" i="41"/>
  <c r="S90" i="41"/>
  <c r="AB90" i="41"/>
  <c r="S59" i="41"/>
  <c r="AB59" i="41"/>
  <c r="S15" i="41"/>
  <c r="AB15" i="41"/>
  <c r="S35" i="41"/>
  <c r="AB35" i="41"/>
  <c r="S79" i="41"/>
  <c r="AB79" i="41"/>
  <c r="S37" i="41"/>
  <c r="AB37" i="41"/>
  <c r="S99" i="43"/>
  <c r="AB99" i="43"/>
  <c r="S105" i="43"/>
  <c r="AB105" i="43"/>
  <c r="S89" i="43"/>
  <c r="AB89" i="43"/>
  <c r="S66" i="43"/>
  <c r="AB66" i="43"/>
  <c r="S50" i="43"/>
  <c r="AB50" i="43"/>
  <c r="S32" i="43"/>
  <c r="AB32" i="43"/>
  <c r="S16" i="43"/>
  <c r="AB16" i="43"/>
  <c r="AB105" i="44"/>
  <c r="S105" i="44"/>
  <c r="AB73" i="44"/>
  <c r="S73" i="44"/>
  <c r="S67" i="44"/>
  <c r="AB67" i="44"/>
  <c r="S40" i="42"/>
  <c r="AB40" i="42"/>
  <c r="S56" i="44"/>
  <c r="AB56" i="44"/>
  <c r="S40" i="44"/>
  <c r="AB40" i="44"/>
  <c r="S24" i="44"/>
  <c r="AB24" i="44"/>
  <c r="AB105" i="46"/>
  <c r="S105" i="46"/>
  <c r="AB89" i="46"/>
  <c r="S89" i="46"/>
  <c r="AB73" i="46"/>
  <c r="S73" i="46"/>
  <c r="AB57" i="46"/>
  <c r="S57" i="46"/>
  <c r="S41" i="46"/>
  <c r="AB41" i="46"/>
  <c r="S25" i="46"/>
  <c r="AB25" i="46"/>
  <c r="AB79" i="44"/>
  <c r="S79" i="44"/>
  <c r="AC10" i="42"/>
  <c r="AR16" i="22"/>
  <c r="S35" i="40"/>
  <c r="AB35" i="40"/>
  <c r="S45" i="46"/>
  <c r="AB45" i="46"/>
  <c r="S94" i="38"/>
  <c r="AB94" i="38"/>
  <c r="S53" i="38"/>
  <c r="AB53" i="38"/>
  <c r="S42" i="38"/>
  <c r="S32" i="38"/>
  <c r="S39" i="39"/>
  <c r="AC39" i="39"/>
  <c r="S77" i="39"/>
  <c r="AB77" i="39"/>
  <c r="S59" i="39"/>
  <c r="AB59" i="39"/>
  <c r="S47" i="40"/>
  <c r="AB47" i="40"/>
  <c r="S53" i="40"/>
  <c r="AB53" i="40"/>
  <c r="S55" i="40"/>
  <c r="AB55" i="40"/>
  <c r="S17" i="39"/>
  <c r="S73" i="40"/>
  <c r="AB73" i="40"/>
  <c r="S45" i="40"/>
  <c r="AB45" i="40"/>
  <c r="S25" i="39"/>
  <c r="S11" i="40"/>
  <c r="AB11" i="40"/>
  <c r="AA11" i="40"/>
  <c r="AA10" i="40"/>
  <c r="AP14" i="22"/>
  <c r="S65" i="41"/>
  <c r="AB65" i="41"/>
  <c r="S20" i="40"/>
  <c r="AB20" i="40"/>
  <c r="S76" i="41"/>
  <c r="S71" i="41"/>
  <c r="AB71" i="41"/>
  <c r="S51" i="42"/>
  <c r="AB51" i="42"/>
  <c r="S50" i="41"/>
  <c r="S37" i="42"/>
  <c r="AB37" i="42"/>
  <c r="S29" i="42"/>
  <c r="S14" i="42"/>
  <c r="AB14" i="42"/>
  <c r="S11" i="41"/>
  <c r="AB11" i="41"/>
  <c r="AA11" i="41"/>
  <c r="AA10" i="41"/>
  <c r="AP15" i="22"/>
  <c r="S30" i="43"/>
  <c r="AB30" i="43"/>
  <c r="S14" i="43"/>
  <c r="AB14" i="43"/>
  <c r="S101" i="43"/>
  <c r="AB101" i="43"/>
  <c r="AB99" i="44"/>
  <c r="S99" i="44"/>
  <c r="AB77" i="44"/>
  <c r="S77" i="44"/>
  <c r="S87" i="44"/>
  <c r="AB87" i="44"/>
  <c r="S54" i="44"/>
  <c r="AB54" i="44"/>
  <c r="S38" i="44"/>
  <c r="AB38" i="44"/>
  <c r="S22" i="44"/>
  <c r="AB22" i="44"/>
  <c r="AB103" i="46"/>
  <c r="S103" i="46"/>
  <c r="AB87" i="46"/>
  <c r="S87" i="46"/>
  <c r="AB71" i="46"/>
  <c r="S71" i="46"/>
  <c r="AB55" i="46"/>
  <c r="S55" i="46"/>
  <c r="S39" i="46"/>
  <c r="AB39" i="46"/>
  <c r="S23" i="46"/>
  <c r="AB23" i="46"/>
  <c r="AB95" i="44"/>
  <c r="S95" i="44"/>
  <c r="S98" i="40"/>
  <c r="AB98" i="40"/>
  <c r="S36" i="40"/>
  <c r="AB36" i="40"/>
  <c r="S28" i="44"/>
  <c r="AB28" i="44"/>
  <c r="S92" i="38"/>
  <c r="AB92" i="38"/>
  <c r="S68" i="38"/>
  <c r="AB68" i="38"/>
  <c r="S11" i="38"/>
  <c r="AB11" i="38"/>
  <c r="AA11" i="38"/>
  <c r="AA10" i="38"/>
  <c r="AP11" i="22"/>
  <c r="S37" i="39"/>
  <c r="AC37" i="39"/>
  <c r="S17" i="38"/>
  <c r="AB17" i="38"/>
  <c r="S81" i="40"/>
  <c r="AB81" i="40"/>
  <c r="S23" i="40"/>
  <c r="AB23" i="40"/>
  <c r="S90" i="40"/>
  <c r="AB90" i="40"/>
  <c r="S31" i="40"/>
  <c r="AB31" i="40"/>
  <c r="S43" i="40"/>
  <c r="AB43" i="40"/>
  <c r="S67" i="41"/>
  <c r="AB67" i="41"/>
  <c r="S40" i="40"/>
  <c r="AB40" i="40"/>
  <c r="S53" i="41"/>
  <c r="AB53" i="41"/>
  <c r="S42" i="40"/>
  <c r="AB42" i="40"/>
  <c r="S82" i="41"/>
  <c r="S15" i="39"/>
  <c r="AC15" i="39"/>
  <c r="S93" i="41"/>
  <c r="AB93" i="41"/>
  <c r="S61" i="41"/>
  <c r="AB61" i="41"/>
  <c r="S13" i="41"/>
  <c r="AB13" i="41"/>
  <c r="S33" i="41"/>
  <c r="AB33" i="41"/>
  <c r="S70" i="41"/>
  <c r="S21" i="41"/>
  <c r="AB21" i="41"/>
  <c r="S106" i="41"/>
  <c r="AB106" i="41"/>
  <c r="S104" i="42"/>
  <c r="AB104" i="42"/>
  <c r="S25" i="41"/>
  <c r="AB25" i="41"/>
  <c r="S52" i="42"/>
  <c r="AB52" i="42"/>
  <c r="S91" i="43"/>
  <c r="AB91" i="43"/>
  <c r="S87" i="43"/>
  <c r="AB87" i="43"/>
  <c r="S62" i="43"/>
  <c r="AB62" i="43"/>
  <c r="S44" i="43"/>
  <c r="AB44" i="43"/>
  <c r="S28" i="43"/>
  <c r="AB28" i="43"/>
  <c r="S12" i="43"/>
  <c r="AB12" i="43"/>
  <c r="S63" i="43"/>
  <c r="AB63" i="43"/>
  <c r="S91" i="44"/>
  <c r="AB91" i="44"/>
  <c r="S73" i="43"/>
  <c r="AB73" i="43"/>
  <c r="S85" i="44"/>
  <c r="AB85" i="44"/>
  <c r="S52" i="44"/>
  <c r="AB52" i="44"/>
  <c r="S36" i="44"/>
  <c r="AB36" i="44"/>
  <c r="S20" i="44"/>
  <c r="AB20" i="44"/>
  <c r="AB101" i="46"/>
  <c r="S101" i="46"/>
  <c r="AB85" i="46"/>
  <c r="S85" i="46"/>
  <c r="AB69" i="46"/>
  <c r="S69" i="46"/>
  <c r="AB53" i="46"/>
  <c r="S53" i="46"/>
  <c r="S37" i="46"/>
  <c r="AB37" i="46"/>
  <c r="S21" i="46"/>
  <c r="AB21" i="46"/>
  <c r="S104" i="44"/>
  <c r="S100" i="38"/>
  <c r="AB100" i="38"/>
  <c r="S69" i="38"/>
  <c r="AB69" i="38"/>
  <c r="S60" i="39"/>
  <c r="AB60" i="39"/>
  <c r="S97" i="40"/>
  <c r="AB97" i="40"/>
  <c r="S79" i="40"/>
  <c r="AB79" i="40"/>
  <c r="S41" i="39"/>
  <c r="AC41" i="39"/>
  <c r="S87" i="41"/>
  <c r="AB87" i="41"/>
  <c r="S47" i="41"/>
  <c r="AB47" i="41"/>
  <c r="S90" i="38"/>
  <c r="AB90" i="38"/>
  <c r="S72" i="38"/>
  <c r="AB72" i="38"/>
  <c r="S13" i="38"/>
  <c r="AB13" i="38"/>
  <c r="S90" i="39"/>
  <c r="AB90" i="39"/>
  <c r="S100" i="39"/>
  <c r="AB100" i="39"/>
  <c r="S13" i="39"/>
  <c r="AC13" i="39"/>
  <c r="AC23" i="39"/>
  <c r="AC29" i="39"/>
  <c r="AC35" i="39"/>
  <c r="AC47" i="39"/>
  <c r="AC49" i="39"/>
  <c r="AC51" i="39"/>
  <c r="AC10" i="39"/>
  <c r="AR12" i="22"/>
  <c r="AR13" i="22"/>
  <c r="S73" i="39"/>
  <c r="AB73" i="39"/>
  <c r="S49" i="39"/>
  <c r="S88" i="39"/>
  <c r="AB88" i="39"/>
  <c r="S103" i="40"/>
  <c r="AB103" i="40"/>
  <c r="S49" i="40"/>
  <c r="AB49" i="40"/>
  <c r="S67" i="40"/>
  <c r="AB67" i="40"/>
  <c r="S11" i="39"/>
  <c r="S106" i="40"/>
  <c r="AC106" i="40"/>
  <c r="AC10" i="40"/>
  <c r="AR14" i="22"/>
  <c r="S41" i="40"/>
  <c r="AB41" i="40"/>
  <c r="S59" i="40"/>
  <c r="AB59" i="40"/>
  <c r="S62" i="41"/>
  <c r="S75" i="41"/>
  <c r="AB75" i="41"/>
  <c r="S96" i="42"/>
  <c r="AB96" i="42"/>
  <c r="S19" i="41"/>
  <c r="AB19" i="41"/>
  <c r="S67" i="43"/>
  <c r="AB67" i="43"/>
  <c r="S42" i="43"/>
  <c r="AB42" i="43"/>
  <c r="S26" i="43"/>
  <c r="AB26" i="43"/>
  <c r="S107" i="44"/>
  <c r="AB107" i="44"/>
  <c r="S93" i="43"/>
  <c r="AB93" i="43"/>
  <c r="S55" i="43"/>
  <c r="AB55" i="43"/>
  <c r="S97" i="44"/>
  <c r="AB97" i="44"/>
  <c r="S50" i="44"/>
  <c r="AB50" i="44"/>
  <c r="S34" i="44"/>
  <c r="AB34" i="44"/>
  <c r="S18" i="44"/>
  <c r="AB18" i="44"/>
  <c r="AB99" i="46"/>
  <c r="S99" i="46"/>
  <c r="AB83" i="46"/>
  <c r="S83" i="46"/>
  <c r="AB67" i="46"/>
  <c r="S67" i="46"/>
  <c r="AB51" i="46"/>
  <c r="S51" i="46"/>
  <c r="S35" i="46"/>
  <c r="AB35" i="46"/>
  <c r="S19" i="46"/>
  <c r="AB19" i="46"/>
  <c r="S47" i="39"/>
  <c r="S57" i="40"/>
  <c r="AB57" i="40"/>
  <c r="S38" i="40"/>
  <c r="AB38" i="40"/>
  <c r="S107" i="43"/>
  <c r="AB107" i="43"/>
  <c r="S54" i="43"/>
  <c r="AB54" i="43"/>
  <c r="S106" i="38"/>
  <c r="AB106" i="38"/>
  <c r="S104" i="38"/>
  <c r="AB104" i="38"/>
  <c r="S64" i="38"/>
  <c r="AB64" i="38"/>
  <c r="S15" i="38"/>
  <c r="AB15" i="38"/>
  <c r="S84" i="38"/>
  <c r="AB84" i="38"/>
  <c r="S48" i="38"/>
  <c r="S84" i="39"/>
  <c r="AB84" i="39"/>
  <c r="S97" i="39"/>
  <c r="S105" i="39"/>
  <c r="AB105" i="39"/>
  <c r="S95" i="40"/>
  <c r="AB95" i="40"/>
  <c r="S23" i="39"/>
  <c r="S63" i="40"/>
  <c r="AB63" i="40"/>
  <c r="S104" i="41"/>
  <c r="AB104" i="41"/>
  <c r="S69" i="40"/>
  <c r="AB69" i="40"/>
  <c r="S39" i="40"/>
  <c r="AB39" i="40"/>
  <c r="S99" i="41"/>
  <c r="AB99" i="41"/>
  <c r="S92" i="41"/>
  <c r="AB92" i="41"/>
  <c r="S81" i="41"/>
  <c r="AB81" i="41"/>
  <c r="S69" i="41"/>
  <c r="AB69" i="41"/>
  <c r="S57" i="41"/>
  <c r="AB57" i="41"/>
  <c r="S44" i="40"/>
  <c r="AB44" i="40"/>
  <c r="S84" i="41"/>
  <c r="S17" i="41"/>
  <c r="AB17" i="41"/>
  <c r="S39" i="41"/>
  <c r="AB39" i="41"/>
  <c r="S18" i="42"/>
  <c r="AB18" i="42"/>
  <c r="S83" i="43"/>
  <c r="AB83" i="43"/>
  <c r="S16" i="42"/>
  <c r="AB16" i="42"/>
  <c r="S97" i="43"/>
  <c r="AB97" i="43"/>
  <c r="S81" i="43"/>
  <c r="AB81" i="43"/>
  <c r="S88" i="42"/>
  <c r="AB88" i="42"/>
  <c r="S103" i="43"/>
  <c r="AB103" i="43"/>
  <c r="S58" i="43"/>
  <c r="AB58" i="43"/>
  <c r="S40" i="43"/>
  <c r="AB40" i="43"/>
  <c r="S24" i="43"/>
  <c r="AB24" i="43"/>
  <c r="AB89" i="44"/>
  <c r="S89" i="44"/>
  <c r="S48" i="44"/>
  <c r="AB48" i="44"/>
  <c r="S32" i="44"/>
  <c r="AB32" i="44"/>
  <c r="S16" i="44"/>
  <c r="AB16" i="44"/>
  <c r="AB97" i="46"/>
  <c r="S97" i="46"/>
  <c r="AB81" i="46"/>
  <c r="S81" i="46"/>
  <c r="AB65" i="46"/>
  <c r="S65" i="46"/>
  <c r="S49" i="46"/>
  <c r="AB49" i="46"/>
  <c r="S33" i="46"/>
  <c r="AB33" i="46"/>
  <c r="S17" i="46"/>
  <c r="AB17" i="46"/>
  <c r="S55" i="41"/>
  <c r="AB55" i="41"/>
  <c r="S78" i="43"/>
  <c r="AB78" i="43"/>
  <c r="S44" i="44"/>
  <c r="AB44" i="44"/>
  <c r="S88" i="38"/>
  <c r="AB88" i="38"/>
  <c r="S102" i="38"/>
  <c r="AB102" i="38"/>
  <c r="S86" i="38"/>
  <c r="AB86" i="38"/>
  <c r="S76" i="38"/>
  <c r="AB76" i="38"/>
  <c r="S74" i="38"/>
  <c r="AB74" i="38"/>
  <c r="S52" i="38"/>
  <c r="AB52" i="38"/>
  <c r="S46" i="38"/>
  <c r="S102" i="39"/>
  <c r="AB102" i="39"/>
  <c r="S50" i="38"/>
  <c r="S29" i="39"/>
  <c r="S69" i="39"/>
  <c r="AB69" i="39"/>
  <c r="S51" i="39"/>
  <c r="S35" i="39"/>
  <c r="S87" i="40"/>
  <c r="AB87" i="40"/>
  <c r="S37" i="40"/>
  <c r="AB37" i="40"/>
  <c r="S75" i="40"/>
  <c r="AB75" i="40"/>
  <c r="S61" i="40"/>
  <c r="AB61" i="40"/>
  <c r="S83" i="41"/>
  <c r="AB83" i="41"/>
  <c r="S58" i="41"/>
  <c r="S89" i="41"/>
  <c r="S66" i="41"/>
  <c r="S77" i="41"/>
  <c r="AB77" i="41"/>
  <c r="S52" i="41"/>
  <c r="S94" i="42"/>
  <c r="AB94" i="42"/>
  <c r="S67" i="42"/>
  <c r="AB67" i="42"/>
  <c r="S35" i="42"/>
  <c r="AB35" i="42"/>
  <c r="S63" i="41"/>
  <c r="AB63" i="41"/>
  <c r="S102" i="42"/>
  <c r="AB102" i="42"/>
  <c r="S106" i="42"/>
  <c r="AB106" i="42"/>
  <c r="S36" i="42"/>
  <c r="AB36" i="42"/>
  <c r="S69" i="42"/>
  <c r="AB69" i="42"/>
  <c r="S38" i="43"/>
  <c r="AB38" i="43"/>
  <c r="S22" i="43"/>
  <c r="AB22" i="43"/>
  <c r="S20" i="42"/>
  <c r="AB20" i="42"/>
  <c r="S85" i="43"/>
  <c r="AB85" i="43"/>
  <c r="S51" i="43"/>
  <c r="AB51" i="43"/>
  <c r="AB83" i="44"/>
  <c r="S83" i="44"/>
  <c r="AB93" i="44"/>
  <c r="S93" i="44"/>
  <c r="S103" i="44"/>
  <c r="AB103" i="44"/>
  <c r="S75" i="44"/>
  <c r="AB75" i="44"/>
  <c r="S101" i="44"/>
  <c r="AB101" i="44"/>
  <c r="S46" i="44"/>
  <c r="AB46" i="44"/>
  <c r="S30" i="44"/>
  <c r="AB30" i="44"/>
  <c r="S14" i="44"/>
  <c r="AB14" i="44"/>
  <c r="AB95" i="46"/>
  <c r="S95" i="46"/>
  <c r="AB79" i="46"/>
  <c r="S79" i="46"/>
  <c r="AB63" i="46"/>
  <c r="S63" i="46"/>
  <c r="S47" i="46"/>
  <c r="AB47" i="46"/>
  <c r="S31" i="46"/>
  <c r="AB31" i="46"/>
  <c r="S15" i="46"/>
  <c r="AB15" i="46"/>
  <c r="AB63" i="44"/>
  <c r="S63" i="44"/>
  <c r="F8" i="22"/>
  <c r="AS9" i="22"/>
  <c r="E8" i="22"/>
  <c r="AR9" i="22"/>
  <c r="D8" i="22"/>
  <c r="AQ9" i="22"/>
  <c r="C8" i="22"/>
  <c r="AP9" i="22"/>
  <c r="Q9" i="44"/>
  <c r="P9" i="44"/>
  <c r="W9" i="44"/>
  <c r="N9" i="43"/>
  <c r="Y9" i="43"/>
  <c r="T9" i="43"/>
  <c r="O9" i="43"/>
  <c r="R9" i="42"/>
  <c r="U9" i="42"/>
  <c r="P9" i="42"/>
  <c r="S9" i="42"/>
  <c r="N9" i="41"/>
  <c r="U9" i="41"/>
  <c r="X9" i="41"/>
  <c r="S9" i="41"/>
  <c r="Z9" i="40"/>
  <c r="Q9" i="40"/>
  <c r="T9" i="40"/>
  <c r="W9" i="40"/>
  <c r="V9" i="39"/>
  <c r="U9" i="39"/>
  <c r="T9" i="39"/>
  <c r="O9" i="39"/>
  <c r="Z9" i="38"/>
  <c r="Y9" i="38"/>
  <c r="W9" i="38"/>
  <c r="Z9" i="44"/>
  <c r="Z9" i="46"/>
  <c r="Y9" i="46"/>
  <c r="X9" i="46"/>
  <c r="W9" i="42"/>
  <c r="W9" i="46"/>
  <c r="V9" i="46"/>
  <c r="U9" i="40"/>
  <c r="U9" i="46"/>
  <c r="T9" i="46"/>
  <c r="S9" i="40"/>
  <c r="S9" i="46"/>
  <c r="R9" i="46"/>
  <c r="Q9" i="46"/>
  <c r="P9" i="46"/>
  <c r="O9" i="41"/>
  <c r="O9" i="46"/>
  <c r="N9" i="42"/>
  <c r="N9" i="46"/>
  <c r="M9" i="46"/>
  <c r="L9" i="46"/>
  <c r="G7" i="45"/>
  <c r="G6" i="45"/>
  <c r="G5" i="45"/>
  <c r="AS21" i="22"/>
  <c r="AR17" i="22"/>
  <c r="AR21" i="22"/>
  <c r="AP17" i="22"/>
  <c r="AP13" i="22"/>
  <c r="AB10" i="43"/>
  <c r="AQ18" i="22"/>
  <c r="AB10" i="38"/>
  <c r="AQ11" i="22"/>
  <c r="AB10" i="42"/>
  <c r="AQ16" i="22"/>
  <c r="AB10" i="41"/>
  <c r="AQ15" i="22"/>
  <c r="AB10" i="44"/>
  <c r="AQ19" i="22"/>
  <c r="AB10" i="46"/>
  <c r="AQ10" i="22"/>
  <c r="AB10" i="40"/>
  <c r="AQ14" i="22"/>
  <c r="AB10" i="39"/>
  <c r="AQ12" i="22"/>
  <c r="V9" i="44"/>
  <c r="N9" i="44"/>
  <c r="R9" i="44"/>
  <c r="N9" i="38"/>
  <c r="M9" i="41"/>
  <c r="Y9" i="40"/>
  <c r="Q9" i="41"/>
  <c r="L9" i="44"/>
  <c r="L9" i="43"/>
  <c r="S9" i="39"/>
  <c r="O9" i="44"/>
  <c r="W9" i="39"/>
  <c r="W9" i="41"/>
  <c r="O9" i="42"/>
  <c r="O9" i="40"/>
  <c r="S9" i="44"/>
  <c r="X9" i="44"/>
  <c r="M9" i="44"/>
  <c r="Y9" i="44"/>
  <c r="T9" i="44"/>
  <c r="U9" i="44"/>
  <c r="R9" i="43"/>
  <c r="P9" i="43"/>
  <c r="V9" i="43"/>
  <c r="X9" i="43"/>
  <c r="S9" i="43"/>
  <c r="M9" i="43"/>
  <c r="Z9" i="43"/>
  <c r="Q9" i="43"/>
  <c r="W9" i="43"/>
  <c r="U9" i="43"/>
  <c r="L9" i="42"/>
  <c r="Y9" i="42"/>
  <c r="Q9" i="42"/>
  <c r="T9" i="42"/>
  <c r="V9" i="42"/>
  <c r="M9" i="42"/>
  <c r="X9" i="42"/>
  <c r="Z9" i="42"/>
  <c r="P9" i="41"/>
  <c r="L9" i="41"/>
  <c r="V9" i="41"/>
  <c r="Y9" i="41"/>
  <c r="T9" i="41"/>
  <c r="Z9" i="41"/>
  <c r="R9" i="41"/>
  <c r="M9" i="40"/>
  <c r="R9" i="40"/>
  <c r="N9" i="40"/>
  <c r="X9" i="40"/>
  <c r="V9" i="40"/>
  <c r="L9" i="40"/>
  <c r="P9" i="40"/>
  <c r="R9" i="39"/>
  <c r="Z9" i="39"/>
  <c r="Q9" i="39"/>
  <c r="Y9" i="39"/>
  <c r="P9" i="39"/>
  <c r="X9" i="39"/>
  <c r="N9" i="39"/>
  <c r="M9" i="39"/>
  <c r="L9" i="39"/>
  <c r="V9" i="38"/>
  <c r="R9" i="38"/>
  <c r="Q9" i="38"/>
  <c r="U9" i="38"/>
  <c r="M9" i="38"/>
  <c r="X9" i="38"/>
  <c r="T9" i="38"/>
  <c r="P9" i="38"/>
  <c r="L9" i="38"/>
  <c r="O9" i="38"/>
  <c r="S9" i="38"/>
  <c r="G107" i="44"/>
  <c r="C107" i="44"/>
  <c r="G106" i="44"/>
  <c r="C106" i="44"/>
  <c r="G105" i="44"/>
  <c r="C105" i="44"/>
  <c r="G104" i="44"/>
  <c r="C104" i="44"/>
  <c r="G103" i="44"/>
  <c r="C103" i="44"/>
  <c r="G102" i="44"/>
  <c r="C102" i="44"/>
  <c r="G101" i="44"/>
  <c r="C101" i="44"/>
  <c r="G100" i="44"/>
  <c r="C100" i="44"/>
  <c r="G99" i="44"/>
  <c r="C99" i="44"/>
  <c r="G98" i="44"/>
  <c r="C98" i="44"/>
  <c r="G97" i="44"/>
  <c r="C97" i="44"/>
  <c r="G96" i="44"/>
  <c r="C96" i="44"/>
  <c r="G95" i="44"/>
  <c r="C95" i="44"/>
  <c r="G94" i="44"/>
  <c r="C94" i="44"/>
  <c r="G93" i="44"/>
  <c r="C93" i="44"/>
  <c r="G92" i="44"/>
  <c r="C92" i="44"/>
  <c r="G91" i="44"/>
  <c r="C91" i="44"/>
  <c r="G90" i="44"/>
  <c r="C90" i="44"/>
  <c r="G89" i="44"/>
  <c r="C89" i="44"/>
  <c r="G88" i="44"/>
  <c r="C88" i="44"/>
  <c r="G87" i="44"/>
  <c r="C87" i="44"/>
  <c r="G86" i="44"/>
  <c r="C86" i="44"/>
  <c r="G85" i="44"/>
  <c r="C85" i="44"/>
  <c r="G84" i="44"/>
  <c r="C84" i="44"/>
  <c r="G83" i="44"/>
  <c r="C83" i="44"/>
  <c r="G82" i="44"/>
  <c r="C82" i="44"/>
  <c r="G81" i="44"/>
  <c r="C81" i="44"/>
  <c r="G80" i="44"/>
  <c r="C80" i="44"/>
  <c r="G79" i="44"/>
  <c r="C79" i="44"/>
  <c r="G78" i="44"/>
  <c r="C78" i="44"/>
  <c r="G77" i="44"/>
  <c r="C77" i="44"/>
  <c r="G76" i="44"/>
  <c r="C76" i="44"/>
  <c r="G75" i="44"/>
  <c r="C75" i="44"/>
  <c r="G74" i="44"/>
  <c r="C74" i="44"/>
  <c r="G73" i="44"/>
  <c r="C73" i="44"/>
  <c r="G72" i="44"/>
  <c r="C72" i="44"/>
  <c r="G71" i="44"/>
  <c r="C71" i="44"/>
  <c r="G70" i="44"/>
  <c r="C70" i="44"/>
  <c r="G69" i="44"/>
  <c r="C69" i="44"/>
  <c r="G68" i="44"/>
  <c r="C68" i="44"/>
  <c r="G67" i="44"/>
  <c r="C67" i="44"/>
  <c r="G66" i="44"/>
  <c r="C66" i="44"/>
  <c r="G65" i="44"/>
  <c r="C65" i="44"/>
  <c r="G64" i="44"/>
  <c r="C64" i="44"/>
  <c r="G63" i="44"/>
  <c r="C63" i="44"/>
  <c r="G62" i="44"/>
  <c r="C62" i="44"/>
  <c r="G61" i="44"/>
  <c r="C61" i="44"/>
  <c r="G60" i="44"/>
  <c r="C60" i="44"/>
  <c r="G59" i="44"/>
  <c r="C59" i="44"/>
  <c r="G58" i="44"/>
  <c r="C58" i="44"/>
  <c r="G57" i="44"/>
  <c r="C57" i="44"/>
  <c r="G56" i="44"/>
  <c r="C56" i="44"/>
  <c r="G55" i="44"/>
  <c r="C55" i="44"/>
  <c r="G54" i="44"/>
  <c r="C54" i="44"/>
  <c r="G53" i="44"/>
  <c r="C53" i="44"/>
  <c r="G52" i="44"/>
  <c r="C52" i="44"/>
  <c r="G51" i="44"/>
  <c r="C51" i="44"/>
  <c r="G50" i="44"/>
  <c r="C50" i="44"/>
  <c r="G49" i="44"/>
  <c r="C49" i="44"/>
  <c r="G48" i="44"/>
  <c r="C48" i="44"/>
  <c r="G47" i="44"/>
  <c r="C47" i="44"/>
  <c r="G46" i="44"/>
  <c r="C46" i="44"/>
  <c r="G45" i="44"/>
  <c r="C45" i="44"/>
  <c r="G44" i="44"/>
  <c r="C44" i="44"/>
  <c r="G43" i="44"/>
  <c r="C43" i="44"/>
  <c r="G42" i="44"/>
  <c r="C42" i="44"/>
  <c r="G41" i="44"/>
  <c r="C41" i="44"/>
  <c r="G40" i="44"/>
  <c r="C40" i="44"/>
  <c r="G39" i="44"/>
  <c r="C39" i="44"/>
  <c r="G38" i="44"/>
  <c r="C38" i="44"/>
  <c r="G37" i="44"/>
  <c r="C37" i="44"/>
  <c r="G36" i="44"/>
  <c r="C36" i="44"/>
  <c r="G35" i="44"/>
  <c r="C35" i="44"/>
  <c r="G34" i="44"/>
  <c r="C34" i="44"/>
  <c r="G33" i="44"/>
  <c r="C33" i="44"/>
  <c r="G32" i="44"/>
  <c r="C32" i="44"/>
  <c r="G31" i="44"/>
  <c r="C31" i="44"/>
  <c r="G30" i="44"/>
  <c r="C30" i="44"/>
  <c r="G29" i="44"/>
  <c r="C29" i="44"/>
  <c r="G28" i="44"/>
  <c r="C28" i="44"/>
  <c r="G27" i="44"/>
  <c r="C27" i="44"/>
  <c r="G26" i="44"/>
  <c r="C26" i="44"/>
  <c r="G25" i="44"/>
  <c r="C25" i="44"/>
  <c r="G24" i="44"/>
  <c r="C24" i="44"/>
  <c r="G23" i="44"/>
  <c r="C23" i="44"/>
  <c r="G22" i="44"/>
  <c r="C22" i="44"/>
  <c r="G21" i="44"/>
  <c r="C21" i="44"/>
  <c r="G20" i="44"/>
  <c r="C20" i="44"/>
  <c r="G19" i="44"/>
  <c r="C19" i="44"/>
  <c r="G18" i="44"/>
  <c r="C18" i="44"/>
  <c r="G17" i="44"/>
  <c r="C17" i="44"/>
  <c r="G16" i="44"/>
  <c r="C16" i="44"/>
  <c r="G15" i="44"/>
  <c r="C15" i="44"/>
  <c r="G14" i="44"/>
  <c r="C14" i="44"/>
  <c r="G13" i="44"/>
  <c r="C13" i="44"/>
  <c r="G12" i="44"/>
  <c r="C12" i="44"/>
  <c r="G11" i="44"/>
  <c r="C11" i="44"/>
  <c r="C10" i="44"/>
  <c r="R19" i="22"/>
  <c r="J10" i="44"/>
  <c r="Y19" i="22"/>
  <c r="I10" i="44"/>
  <c r="X19" i="22"/>
  <c r="H10" i="44"/>
  <c r="W19" i="22"/>
  <c r="F10" i="44"/>
  <c r="U19" i="22"/>
  <c r="E10" i="44"/>
  <c r="T19" i="22"/>
  <c r="D10" i="44"/>
  <c r="S19" i="22"/>
  <c r="G107" i="43"/>
  <c r="C107" i="43"/>
  <c r="G106" i="43"/>
  <c r="C106" i="43"/>
  <c r="G105" i="43"/>
  <c r="C105" i="43"/>
  <c r="G104" i="43"/>
  <c r="C104" i="43"/>
  <c r="G103" i="43"/>
  <c r="C103" i="43"/>
  <c r="G102" i="43"/>
  <c r="C102" i="43"/>
  <c r="G101" i="43"/>
  <c r="C101" i="43"/>
  <c r="G100" i="43"/>
  <c r="C100" i="43"/>
  <c r="G99" i="43"/>
  <c r="C99" i="43"/>
  <c r="G98" i="43"/>
  <c r="C98" i="43"/>
  <c r="G97" i="43"/>
  <c r="C97" i="43"/>
  <c r="G96" i="43"/>
  <c r="C96" i="43"/>
  <c r="G95" i="43"/>
  <c r="C95" i="43"/>
  <c r="G94" i="43"/>
  <c r="C94" i="43"/>
  <c r="G93" i="43"/>
  <c r="C93" i="43"/>
  <c r="G92" i="43"/>
  <c r="C92" i="43"/>
  <c r="G91" i="43"/>
  <c r="C91" i="43"/>
  <c r="G90" i="43"/>
  <c r="C90" i="43"/>
  <c r="G89" i="43"/>
  <c r="C89" i="43"/>
  <c r="G88" i="43"/>
  <c r="C88" i="43"/>
  <c r="G87" i="43"/>
  <c r="C87" i="43"/>
  <c r="G86" i="43"/>
  <c r="C86" i="43"/>
  <c r="G85" i="43"/>
  <c r="C85" i="43"/>
  <c r="G84" i="43"/>
  <c r="C84" i="43"/>
  <c r="G83" i="43"/>
  <c r="C83" i="43"/>
  <c r="G82" i="43"/>
  <c r="C82" i="43"/>
  <c r="G81" i="43"/>
  <c r="C81" i="43"/>
  <c r="G80" i="43"/>
  <c r="C80" i="43"/>
  <c r="G79" i="43"/>
  <c r="C79" i="43"/>
  <c r="G78" i="43"/>
  <c r="C78" i="43"/>
  <c r="G77" i="43"/>
  <c r="C77" i="43"/>
  <c r="G76" i="43"/>
  <c r="C76" i="43"/>
  <c r="G75" i="43"/>
  <c r="C75" i="43"/>
  <c r="G74" i="43"/>
  <c r="C74" i="43"/>
  <c r="G73" i="43"/>
  <c r="C73" i="43"/>
  <c r="G72" i="43"/>
  <c r="C72" i="43"/>
  <c r="G71" i="43"/>
  <c r="C71" i="43"/>
  <c r="G70" i="43"/>
  <c r="C70" i="43"/>
  <c r="G69" i="43"/>
  <c r="C69" i="43"/>
  <c r="G68" i="43"/>
  <c r="C68" i="43"/>
  <c r="G67" i="43"/>
  <c r="C67" i="43"/>
  <c r="G66" i="43"/>
  <c r="C66" i="43"/>
  <c r="G65" i="43"/>
  <c r="C65" i="43"/>
  <c r="G64" i="43"/>
  <c r="C64" i="43"/>
  <c r="G63" i="43"/>
  <c r="C63" i="43"/>
  <c r="G62" i="43"/>
  <c r="C62" i="43"/>
  <c r="G61" i="43"/>
  <c r="C61" i="43"/>
  <c r="G60" i="43"/>
  <c r="C60" i="43"/>
  <c r="G59" i="43"/>
  <c r="C59" i="43"/>
  <c r="G58" i="43"/>
  <c r="C58" i="43"/>
  <c r="G57" i="43"/>
  <c r="C57" i="43"/>
  <c r="G56" i="43"/>
  <c r="C56" i="43"/>
  <c r="G55" i="43"/>
  <c r="C55" i="43"/>
  <c r="G54" i="43"/>
  <c r="C54" i="43"/>
  <c r="G53" i="43"/>
  <c r="C53" i="43"/>
  <c r="G52" i="43"/>
  <c r="C52" i="43"/>
  <c r="G51" i="43"/>
  <c r="C51" i="43"/>
  <c r="G50" i="43"/>
  <c r="C50" i="43"/>
  <c r="G49" i="43"/>
  <c r="C49" i="43"/>
  <c r="G48" i="43"/>
  <c r="C48" i="43"/>
  <c r="G47" i="43"/>
  <c r="C47" i="43"/>
  <c r="G46" i="43"/>
  <c r="C46" i="43"/>
  <c r="G45" i="43"/>
  <c r="C45" i="43"/>
  <c r="G44" i="43"/>
  <c r="C44" i="43"/>
  <c r="G43" i="43"/>
  <c r="C43" i="43"/>
  <c r="G42" i="43"/>
  <c r="C42" i="43"/>
  <c r="G41" i="43"/>
  <c r="C41" i="43"/>
  <c r="G40" i="43"/>
  <c r="C40" i="43"/>
  <c r="G39" i="43"/>
  <c r="C39" i="43"/>
  <c r="G38" i="43"/>
  <c r="C38" i="43"/>
  <c r="G37" i="43"/>
  <c r="C37" i="43"/>
  <c r="G36" i="43"/>
  <c r="C36" i="43"/>
  <c r="G35" i="43"/>
  <c r="C35" i="43"/>
  <c r="G34" i="43"/>
  <c r="C34" i="43"/>
  <c r="G33" i="43"/>
  <c r="C33" i="43"/>
  <c r="G32" i="43"/>
  <c r="C32" i="43"/>
  <c r="G31" i="43"/>
  <c r="C31" i="43"/>
  <c r="G30" i="43"/>
  <c r="C30" i="43"/>
  <c r="G29" i="43"/>
  <c r="C29" i="43"/>
  <c r="G28" i="43"/>
  <c r="C28" i="43"/>
  <c r="G27" i="43"/>
  <c r="C27" i="43"/>
  <c r="G26" i="43"/>
  <c r="C26" i="43"/>
  <c r="G25" i="43"/>
  <c r="C25" i="43"/>
  <c r="G24" i="43"/>
  <c r="C24" i="43"/>
  <c r="G23" i="43"/>
  <c r="C23" i="43"/>
  <c r="G22" i="43"/>
  <c r="C22" i="43"/>
  <c r="G21" i="43"/>
  <c r="C21" i="43"/>
  <c r="G20" i="43"/>
  <c r="C20" i="43"/>
  <c r="G19" i="43"/>
  <c r="C19" i="43"/>
  <c r="G18" i="43"/>
  <c r="C18" i="43"/>
  <c r="G17" i="43"/>
  <c r="C17" i="43"/>
  <c r="G16" i="43"/>
  <c r="C16" i="43"/>
  <c r="G15" i="43"/>
  <c r="C15" i="43"/>
  <c r="G14" i="43"/>
  <c r="C14" i="43"/>
  <c r="G13" i="43"/>
  <c r="C13" i="43"/>
  <c r="G12" i="43"/>
  <c r="C12" i="43"/>
  <c r="V10" i="43"/>
  <c r="AK18" i="22"/>
  <c r="U10" i="43"/>
  <c r="AJ18" i="22"/>
  <c r="G11" i="43"/>
  <c r="C11" i="43"/>
  <c r="C10" i="43"/>
  <c r="R18" i="22"/>
  <c r="J10" i="43"/>
  <c r="Y18" i="22"/>
  <c r="I10" i="43"/>
  <c r="X18" i="22"/>
  <c r="H10" i="43"/>
  <c r="W18" i="22"/>
  <c r="W20" i="22"/>
  <c r="F10" i="43"/>
  <c r="U18" i="22"/>
  <c r="E10" i="43"/>
  <c r="T18" i="22"/>
  <c r="D10" i="43"/>
  <c r="S18" i="22"/>
  <c r="G107" i="41"/>
  <c r="C107" i="41"/>
  <c r="G106" i="41"/>
  <c r="C106" i="41"/>
  <c r="G105" i="41"/>
  <c r="C105" i="41"/>
  <c r="G104" i="41"/>
  <c r="C104" i="41"/>
  <c r="G103" i="41"/>
  <c r="C103" i="41"/>
  <c r="G102" i="41"/>
  <c r="C102" i="41"/>
  <c r="G101" i="41"/>
  <c r="C101" i="41"/>
  <c r="G100" i="41"/>
  <c r="C100" i="41"/>
  <c r="G99" i="41"/>
  <c r="C99" i="41"/>
  <c r="G98" i="41"/>
  <c r="C98" i="41"/>
  <c r="G97" i="41"/>
  <c r="C97" i="41"/>
  <c r="G96" i="41"/>
  <c r="C96" i="41"/>
  <c r="G95" i="41"/>
  <c r="C95" i="41"/>
  <c r="G94" i="41"/>
  <c r="C94" i="41"/>
  <c r="G93" i="41"/>
  <c r="C93" i="41"/>
  <c r="G92" i="41"/>
  <c r="C92" i="41"/>
  <c r="G91" i="41"/>
  <c r="C91" i="41"/>
  <c r="G90" i="41"/>
  <c r="C90" i="41"/>
  <c r="G89" i="41"/>
  <c r="C89" i="41"/>
  <c r="G88" i="41"/>
  <c r="C88" i="41"/>
  <c r="G87" i="41"/>
  <c r="C87" i="41"/>
  <c r="G86" i="41"/>
  <c r="C86" i="41"/>
  <c r="G85" i="41"/>
  <c r="C85" i="41"/>
  <c r="G84" i="41"/>
  <c r="C84" i="41"/>
  <c r="G83" i="41"/>
  <c r="C83" i="41"/>
  <c r="G82" i="41"/>
  <c r="C82" i="41"/>
  <c r="G81" i="41"/>
  <c r="C81" i="41"/>
  <c r="G80" i="41"/>
  <c r="C80" i="41"/>
  <c r="G79" i="41"/>
  <c r="C79" i="41"/>
  <c r="G78" i="41"/>
  <c r="C78" i="41"/>
  <c r="G77" i="41"/>
  <c r="C77" i="41"/>
  <c r="G76" i="41"/>
  <c r="C76" i="41"/>
  <c r="G75" i="41"/>
  <c r="C75" i="41"/>
  <c r="G74" i="41"/>
  <c r="C74" i="41"/>
  <c r="G73" i="41"/>
  <c r="C73" i="41"/>
  <c r="G72" i="41"/>
  <c r="C72" i="41"/>
  <c r="G71" i="41"/>
  <c r="C71" i="41"/>
  <c r="G70" i="41"/>
  <c r="C70" i="41"/>
  <c r="G69" i="41"/>
  <c r="C69" i="41"/>
  <c r="G68" i="41"/>
  <c r="C68" i="41"/>
  <c r="G67" i="41"/>
  <c r="C67" i="41"/>
  <c r="G66" i="41"/>
  <c r="C66" i="41"/>
  <c r="G65" i="41"/>
  <c r="C65" i="41"/>
  <c r="G64" i="41"/>
  <c r="C64" i="41"/>
  <c r="G63" i="41"/>
  <c r="C63" i="41"/>
  <c r="G62" i="41"/>
  <c r="C62" i="41"/>
  <c r="G61" i="41"/>
  <c r="C61" i="41"/>
  <c r="G60" i="41"/>
  <c r="C60" i="41"/>
  <c r="G59" i="41"/>
  <c r="C59" i="41"/>
  <c r="G58" i="41"/>
  <c r="C58" i="41"/>
  <c r="G57" i="41"/>
  <c r="C57" i="41"/>
  <c r="G56" i="41"/>
  <c r="C56" i="41"/>
  <c r="G55" i="41"/>
  <c r="C55" i="41"/>
  <c r="G54" i="41"/>
  <c r="C54" i="41"/>
  <c r="G53" i="41"/>
  <c r="C53" i="41"/>
  <c r="G52" i="41"/>
  <c r="C52" i="41"/>
  <c r="G51" i="41"/>
  <c r="C51" i="41"/>
  <c r="G50" i="41"/>
  <c r="C50" i="41"/>
  <c r="G49" i="41"/>
  <c r="C49" i="41"/>
  <c r="G48" i="41"/>
  <c r="C48" i="41"/>
  <c r="G47" i="41"/>
  <c r="C47" i="41"/>
  <c r="G46" i="41"/>
  <c r="C46" i="41"/>
  <c r="G45" i="41"/>
  <c r="C45" i="41"/>
  <c r="G44" i="41"/>
  <c r="C44" i="41"/>
  <c r="G43" i="41"/>
  <c r="C43" i="41"/>
  <c r="G42" i="41"/>
  <c r="C42" i="41"/>
  <c r="G41" i="41"/>
  <c r="C41" i="41"/>
  <c r="G40" i="41"/>
  <c r="C40" i="41"/>
  <c r="G39" i="41"/>
  <c r="C39" i="41"/>
  <c r="G38" i="41"/>
  <c r="C38" i="41"/>
  <c r="G37" i="41"/>
  <c r="C37" i="41"/>
  <c r="G36" i="41"/>
  <c r="C36" i="41"/>
  <c r="G35" i="41"/>
  <c r="C35" i="41"/>
  <c r="G34" i="41"/>
  <c r="C34" i="41"/>
  <c r="G33" i="41"/>
  <c r="C33" i="41"/>
  <c r="G32" i="41"/>
  <c r="C32" i="41"/>
  <c r="G31" i="41"/>
  <c r="C31" i="41"/>
  <c r="G30" i="41"/>
  <c r="C30" i="41"/>
  <c r="G29" i="41"/>
  <c r="C29" i="41"/>
  <c r="G28" i="41"/>
  <c r="C28" i="41"/>
  <c r="G27" i="41"/>
  <c r="C27" i="41"/>
  <c r="G26" i="41"/>
  <c r="C26" i="41"/>
  <c r="G25" i="41"/>
  <c r="C25" i="41"/>
  <c r="G24" i="41"/>
  <c r="C24" i="41"/>
  <c r="G23" i="41"/>
  <c r="C23" i="41"/>
  <c r="G22" i="41"/>
  <c r="C22" i="41"/>
  <c r="G21" i="41"/>
  <c r="C21" i="41"/>
  <c r="G20" i="41"/>
  <c r="C20" i="41"/>
  <c r="G19" i="41"/>
  <c r="C19" i="41"/>
  <c r="G18" i="41"/>
  <c r="C18" i="41"/>
  <c r="G17" i="41"/>
  <c r="C17" i="41"/>
  <c r="G16" i="41"/>
  <c r="C16" i="41"/>
  <c r="G15" i="41"/>
  <c r="C15" i="41"/>
  <c r="G14" i="41"/>
  <c r="C14" i="41"/>
  <c r="G13" i="41"/>
  <c r="C13" i="41"/>
  <c r="G12" i="41"/>
  <c r="C12" i="41"/>
  <c r="U10" i="41"/>
  <c r="AJ15" i="22"/>
  <c r="G11" i="41"/>
  <c r="C11" i="41"/>
  <c r="J10" i="41"/>
  <c r="Y15" i="22"/>
  <c r="I10" i="41"/>
  <c r="X15" i="22"/>
  <c r="H10" i="41"/>
  <c r="W15" i="22"/>
  <c r="F10" i="41"/>
  <c r="U15" i="22"/>
  <c r="E10" i="41"/>
  <c r="T15" i="22"/>
  <c r="D10" i="41"/>
  <c r="S15" i="22"/>
  <c r="G107" i="42"/>
  <c r="C107" i="42"/>
  <c r="G106" i="42"/>
  <c r="C106" i="42"/>
  <c r="G105" i="42"/>
  <c r="C105" i="42"/>
  <c r="G104" i="42"/>
  <c r="C104" i="42"/>
  <c r="G103" i="42"/>
  <c r="C103" i="42"/>
  <c r="G102" i="42"/>
  <c r="C102" i="42"/>
  <c r="G101" i="42"/>
  <c r="C101" i="42"/>
  <c r="G100" i="42"/>
  <c r="C100" i="42"/>
  <c r="G99" i="42"/>
  <c r="C99" i="42"/>
  <c r="G98" i="42"/>
  <c r="C98" i="42"/>
  <c r="G97" i="42"/>
  <c r="C97" i="42"/>
  <c r="G96" i="42"/>
  <c r="C96" i="42"/>
  <c r="G95" i="42"/>
  <c r="C95" i="42"/>
  <c r="G94" i="42"/>
  <c r="C94" i="42"/>
  <c r="G93" i="42"/>
  <c r="C93" i="42"/>
  <c r="G92" i="42"/>
  <c r="C92" i="42"/>
  <c r="G91" i="42"/>
  <c r="C91" i="42"/>
  <c r="G90" i="42"/>
  <c r="C90" i="42"/>
  <c r="G89" i="42"/>
  <c r="C89" i="42"/>
  <c r="G88" i="42"/>
  <c r="C88" i="42"/>
  <c r="G87" i="42"/>
  <c r="C87" i="42"/>
  <c r="G86" i="42"/>
  <c r="C86" i="42"/>
  <c r="G85" i="42"/>
  <c r="C85" i="42"/>
  <c r="G84" i="42"/>
  <c r="C84" i="42"/>
  <c r="G83" i="42"/>
  <c r="C83" i="42"/>
  <c r="G82" i="42"/>
  <c r="C82" i="42"/>
  <c r="G81" i="42"/>
  <c r="C81" i="42"/>
  <c r="G80" i="42"/>
  <c r="C80" i="42"/>
  <c r="G79" i="42"/>
  <c r="C79" i="42"/>
  <c r="G78" i="42"/>
  <c r="C78" i="42"/>
  <c r="G77" i="42"/>
  <c r="C77" i="42"/>
  <c r="G76" i="42"/>
  <c r="C76" i="42"/>
  <c r="G75" i="42"/>
  <c r="C75" i="42"/>
  <c r="G74" i="42"/>
  <c r="C74" i="42"/>
  <c r="G73" i="42"/>
  <c r="C73" i="42"/>
  <c r="G72" i="42"/>
  <c r="C72" i="42"/>
  <c r="G71" i="42"/>
  <c r="C71" i="42"/>
  <c r="G70" i="42"/>
  <c r="C70" i="42"/>
  <c r="G69" i="42"/>
  <c r="C69" i="42"/>
  <c r="G68" i="42"/>
  <c r="C68" i="42"/>
  <c r="G67" i="42"/>
  <c r="C67" i="42"/>
  <c r="G66" i="42"/>
  <c r="C66" i="42"/>
  <c r="G65" i="42"/>
  <c r="C65" i="42"/>
  <c r="G64" i="42"/>
  <c r="C64" i="42"/>
  <c r="G63" i="42"/>
  <c r="C63" i="42"/>
  <c r="G62" i="42"/>
  <c r="C62" i="42"/>
  <c r="G61" i="42"/>
  <c r="C61" i="42"/>
  <c r="G60" i="42"/>
  <c r="C60" i="42"/>
  <c r="G59" i="42"/>
  <c r="C59" i="42"/>
  <c r="G58" i="42"/>
  <c r="C58" i="42"/>
  <c r="G57" i="42"/>
  <c r="C57" i="42"/>
  <c r="G56" i="42"/>
  <c r="C56" i="42"/>
  <c r="G55" i="42"/>
  <c r="C55" i="42"/>
  <c r="G54" i="42"/>
  <c r="C54" i="42"/>
  <c r="G53" i="42"/>
  <c r="C53" i="42"/>
  <c r="G52" i="42"/>
  <c r="C52" i="42"/>
  <c r="G51" i="42"/>
  <c r="C51" i="42"/>
  <c r="G50" i="42"/>
  <c r="C50" i="42"/>
  <c r="G49" i="42"/>
  <c r="C49" i="42"/>
  <c r="G48" i="42"/>
  <c r="C48" i="42"/>
  <c r="G47" i="42"/>
  <c r="C47" i="42"/>
  <c r="G46" i="42"/>
  <c r="C46" i="42"/>
  <c r="G45" i="42"/>
  <c r="C45" i="42"/>
  <c r="G44" i="42"/>
  <c r="C44" i="42"/>
  <c r="G43" i="42"/>
  <c r="C43" i="42"/>
  <c r="G42" i="42"/>
  <c r="C42" i="42"/>
  <c r="G41" i="42"/>
  <c r="C41" i="42"/>
  <c r="G40" i="42"/>
  <c r="C40" i="42"/>
  <c r="G39" i="42"/>
  <c r="C39" i="42"/>
  <c r="G38" i="42"/>
  <c r="C38" i="42"/>
  <c r="G37" i="42"/>
  <c r="C37" i="42"/>
  <c r="G36" i="42"/>
  <c r="C36" i="42"/>
  <c r="G35" i="42"/>
  <c r="C35" i="42"/>
  <c r="G34" i="42"/>
  <c r="C34" i="42"/>
  <c r="G33" i="42"/>
  <c r="C33" i="42"/>
  <c r="G32" i="42"/>
  <c r="C32" i="42"/>
  <c r="G31" i="42"/>
  <c r="C31" i="42"/>
  <c r="G30" i="42"/>
  <c r="C30" i="42"/>
  <c r="G29" i="42"/>
  <c r="C29" i="42"/>
  <c r="G28" i="42"/>
  <c r="C28" i="42"/>
  <c r="G27" i="42"/>
  <c r="C27" i="42"/>
  <c r="G26" i="42"/>
  <c r="C26" i="42"/>
  <c r="G25" i="42"/>
  <c r="C25" i="42"/>
  <c r="G24" i="42"/>
  <c r="C24" i="42"/>
  <c r="G23" i="42"/>
  <c r="C23" i="42"/>
  <c r="G22" i="42"/>
  <c r="C22" i="42"/>
  <c r="G21" i="42"/>
  <c r="C21" i="42"/>
  <c r="G20" i="42"/>
  <c r="C20" i="42"/>
  <c r="G19" i="42"/>
  <c r="C19" i="42"/>
  <c r="G18" i="42"/>
  <c r="C18" i="42"/>
  <c r="G17" i="42"/>
  <c r="C17" i="42"/>
  <c r="G16" i="42"/>
  <c r="C16" i="42"/>
  <c r="G15" i="42"/>
  <c r="C15" i="42"/>
  <c r="G14" i="42"/>
  <c r="C14" i="42"/>
  <c r="G13" i="42"/>
  <c r="C13" i="42"/>
  <c r="G12" i="42"/>
  <c r="C12" i="42"/>
  <c r="V10" i="42"/>
  <c r="AK16" i="22"/>
  <c r="U10" i="42"/>
  <c r="AJ16" i="22"/>
  <c r="K10" i="42"/>
  <c r="Z16" i="22"/>
  <c r="G11" i="42"/>
  <c r="G10" i="42"/>
  <c r="V16" i="22"/>
  <c r="C11" i="42"/>
  <c r="J10" i="42"/>
  <c r="Y16" i="22"/>
  <c r="I10" i="42"/>
  <c r="X16" i="22"/>
  <c r="H10" i="42"/>
  <c r="W16" i="22"/>
  <c r="F10" i="42"/>
  <c r="U16" i="22"/>
  <c r="F16" i="22"/>
  <c r="E10" i="42"/>
  <c r="T16" i="22"/>
  <c r="D10" i="42"/>
  <c r="S16" i="22"/>
  <c r="B1" i="41"/>
  <c r="B2" i="41"/>
  <c r="B10" i="41"/>
  <c r="G107" i="40"/>
  <c r="C107" i="40"/>
  <c r="G106" i="40"/>
  <c r="C106" i="40"/>
  <c r="G105" i="40"/>
  <c r="C105" i="40"/>
  <c r="G104" i="40"/>
  <c r="C104" i="40"/>
  <c r="G103" i="40"/>
  <c r="C103" i="40"/>
  <c r="G102" i="40"/>
  <c r="C102" i="40"/>
  <c r="G101" i="40"/>
  <c r="C101" i="40"/>
  <c r="G100" i="40"/>
  <c r="C100" i="40"/>
  <c r="G99" i="40"/>
  <c r="C99" i="40"/>
  <c r="G98" i="40"/>
  <c r="C98" i="40"/>
  <c r="G97" i="40"/>
  <c r="C97" i="40"/>
  <c r="G96" i="40"/>
  <c r="C96" i="40"/>
  <c r="G95" i="40"/>
  <c r="C95" i="40"/>
  <c r="G94" i="40"/>
  <c r="C94" i="40"/>
  <c r="G93" i="40"/>
  <c r="C93" i="40"/>
  <c r="G92" i="40"/>
  <c r="C92" i="40"/>
  <c r="G91" i="40"/>
  <c r="C91" i="40"/>
  <c r="G90" i="40"/>
  <c r="C90" i="40"/>
  <c r="G89" i="40"/>
  <c r="C89" i="40"/>
  <c r="G88" i="40"/>
  <c r="C88" i="40"/>
  <c r="G87" i="40"/>
  <c r="C87" i="40"/>
  <c r="G86" i="40"/>
  <c r="C86" i="40"/>
  <c r="G85" i="40"/>
  <c r="C85" i="40"/>
  <c r="G84" i="40"/>
  <c r="C84" i="40"/>
  <c r="G83" i="40"/>
  <c r="C83" i="40"/>
  <c r="G82" i="40"/>
  <c r="C82" i="40"/>
  <c r="G81" i="40"/>
  <c r="C81" i="40"/>
  <c r="G80" i="40"/>
  <c r="C80" i="40"/>
  <c r="G79" i="40"/>
  <c r="C79" i="40"/>
  <c r="G78" i="40"/>
  <c r="C78" i="40"/>
  <c r="G77" i="40"/>
  <c r="C77" i="40"/>
  <c r="G76" i="40"/>
  <c r="C76" i="40"/>
  <c r="G75" i="40"/>
  <c r="C75" i="40"/>
  <c r="G74" i="40"/>
  <c r="C74" i="40"/>
  <c r="G73" i="40"/>
  <c r="C73" i="40"/>
  <c r="G72" i="40"/>
  <c r="C72" i="40"/>
  <c r="G71" i="40"/>
  <c r="C71" i="40"/>
  <c r="G70" i="40"/>
  <c r="C70" i="40"/>
  <c r="G69" i="40"/>
  <c r="C69" i="40"/>
  <c r="G68" i="40"/>
  <c r="C68" i="40"/>
  <c r="G67" i="40"/>
  <c r="C67" i="40"/>
  <c r="G66" i="40"/>
  <c r="C66" i="40"/>
  <c r="G65" i="40"/>
  <c r="C65" i="40"/>
  <c r="G64" i="40"/>
  <c r="C64" i="40"/>
  <c r="G63" i="40"/>
  <c r="C63" i="40"/>
  <c r="G62" i="40"/>
  <c r="C62" i="40"/>
  <c r="G61" i="40"/>
  <c r="C61" i="40"/>
  <c r="G60" i="40"/>
  <c r="C60" i="40"/>
  <c r="G59" i="40"/>
  <c r="C59" i="40"/>
  <c r="G58" i="40"/>
  <c r="C58" i="40"/>
  <c r="G57" i="40"/>
  <c r="C57" i="40"/>
  <c r="G56" i="40"/>
  <c r="C56" i="40"/>
  <c r="G55" i="40"/>
  <c r="C55" i="40"/>
  <c r="G54" i="40"/>
  <c r="C54" i="40"/>
  <c r="G53" i="40"/>
  <c r="C53" i="40"/>
  <c r="G52" i="40"/>
  <c r="C52" i="40"/>
  <c r="G51" i="40"/>
  <c r="C51" i="40"/>
  <c r="G50" i="40"/>
  <c r="C50" i="40"/>
  <c r="G49" i="40"/>
  <c r="C49" i="40"/>
  <c r="G48" i="40"/>
  <c r="C48" i="40"/>
  <c r="G47" i="40"/>
  <c r="C47" i="40"/>
  <c r="G46" i="40"/>
  <c r="C46" i="40"/>
  <c r="G45" i="40"/>
  <c r="C45" i="40"/>
  <c r="G44" i="40"/>
  <c r="C44" i="40"/>
  <c r="G43" i="40"/>
  <c r="C43" i="40"/>
  <c r="G42" i="40"/>
  <c r="C42" i="40"/>
  <c r="G41" i="40"/>
  <c r="C41" i="40"/>
  <c r="G40" i="40"/>
  <c r="C40" i="40"/>
  <c r="G39" i="40"/>
  <c r="C39" i="40"/>
  <c r="G38" i="40"/>
  <c r="C38" i="40"/>
  <c r="G37" i="40"/>
  <c r="C37" i="40"/>
  <c r="G36" i="40"/>
  <c r="C36" i="40"/>
  <c r="G35" i="40"/>
  <c r="C35" i="40"/>
  <c r="G34" i="40"/>
  <c r="C34" i="40"/>
  <c r="G33" i="40"/>
  <c r="C33" i="40"/>
  <c r="G32" i="40"/>
  <c r="C32" i="40"/>
  <c r="G31" i="40"/>
  <c r="C31" i="40"/>
  <c r="G30" i="40"/>
  <c r="C30" i="40"/>
  <c r="G29" i="40"/>
  <c r="C29" i="40"/>
  <c r="G28" i="40"/>
  <c r="C28" i="40"/>
  <c r="G27" i="40"/>
  <c r="C27" i="40"/>
  <c r="G26" i="40"/>
  <c r="C26" i="40"/>
  <c r="G25" i="40"/>
  <c r="C25" i="40"/>
  <c r="G24" i="40"/>
  <c r="C24" i="40"/>
  <c r="G23" i="40"/>
  <c r="C23" i="40"/>
  <c r="G22" i="40"/>
  <c r="C22" i="40"/>
  <c r="G21" i="40"/>
  <c r="C21" i="40"/>
  <c r="G20" i="40"/>
  <c r="C20" i="40"/>
  <c r="G19" i="40"/>
  <c r="C19" i="40"/>
  <c r="G18" i="40"/>
  <c r="C18" i="40"/>
  <c r="G17" i="40"/>
  <c r="C17" i="40"/>
  <c r="G16" i="40"/>
  <c r="C16" i="40"/>
  <c r="G15" i="40"/>
  <c r="C15" i="40"/>
  <c r="G14" i="40"/>
  <c r="C14" i="40"/>
  <c r="G13" i="40"/>
  <c r="C13" i="40"/>
  <c r="G12" i="40"/>
  <c r="C12" i="40"/>
  <c r="Q10" i="40"/>
  <c r="AF14" i="22"/>
  <c r="G11" i="40"/>
  <c r="G10" i="40"/>
  <c r="V14" i="22"/>
  <c r="C11" i="40"/>
  <c r="J10" i="40"/>
  <c r="Y14" i="22"/>
  <c r="I10" i="40"/>
  <c r="X14" i="22"/>
  <c r="H10" i="40"/>
  <c r="W14" i="22"/>
  <c r="F10" i="40"/>
  <c r="U14" i="22"/>
  <c r="E10" i="40"/>
  <c r="T14" i="22"/>
  <c r="D10" i="40"/>
  <c r="S14" i="22"/>
  <c r="G107" i="39"/>
  <c r="C107" i="39"/>
  <c r="G106" i="39"/>
  <c r="C106" i="39"/>
  <c r="G105" i="39"/>
  <c r="C105" i="39"/>
  <c r="G104" i="39"/>
  <c r="C104" i="39"/>
  <c r="G103" i="39"/>
  <c r="C103" i="39"/>
  <c r="G102" i="39"/>
  <c r="C102" i="39"/>
  <c r="G101" i="39"/>
  <c r="C101" i="39"/>
  <c r="G100" i="39"/>
  <c r="C100" i="39"/>
  <c r="G99" i="39"/>
  <c r="C99" i="39"/>
  <c r="G98" i="39"/>
  <c r="C98" i="39"/>
  <c r="G97" i="39"/>
  <c r="C97" i="39"/>
  <c r="G96" i="39"/>
  <c r="C96" i="39"/>
  <c r="G95" i="39"/>
  <c r="C95" i="39"/>
  <c r="G94" i="39"/>
  <c r="C94" i="39"/>
  <c r="G93" i="39"/>
  <c r="C93" i="39"/>
  <c r="G92" i="39"/>
  <c r="C92" i="39"/>
  <c r="G91" i="39"/>
  <c r="C91" i="39"/>
  <c r="G90" i="39"/>
  <c r="C90" i="39"/>
  <c r="G89" i="39"/>
  <c r="C89" i="39"/>
  <c r="G88" i="39"/>
  <c r="C88" i="39"/>
  <c r="G87" i="39"/>
  <c r="C87" i="39"/>
  <c r="G86" i="39"/>
  <c r="C86" i="39"/>
  <c r="G85" i="39"/>
  <c r="C85" i="39"/>
  <c r="G84" i="39"/>
  <c r="C84" i="39"/>
  <c r="G83" i="39"/>
  <c r="C83" i="39"/>
  <c r="G82" i="39"/>
  <c r="C82" i="39"/>
  <c r="G81" i="39"/>
  <c r="C81" i="39"/>
  <c r="G80" i="39"/>
  <c r="C80" i="39"/>
  <c r="G79" i="39"/>
  <c r="C79" i="39"/>
  <c r="G78" i="39"/>
  <c r="C78" i="39"/>
  <c r="G77" i="39"/>
  <c r="C77" i="39"/>
  <c r="G76" i="39"/>
  <c r="C76" i="39"/>
  <c r="G75" i="39"/>
  <c r="C75" i="39"/>
  <c r="G74" i="39"/>
  <c r="C74" i="39"/>
  <c r="G73" i="39"/>
  <c r="C73" i="39"/>
  <c r="G72" i="39"/>
  <c r="C72" i="39"/>
  <c r="G71" i="39"/>
  <c r="C71" i="39"/>
  <c r="G70" i="39"/>
  <c r="C70" i="39"/>
  <c r="G69" i="39"/>
  <c r="C69" i="39"/>
  <c r="G68" i="39"/>
  <c r="C68" i="39"/>
  <c r="G67" i="39"/>
  <c r="C67" i="39"/>
  <c r="G66" i="39"/>
  <c r="C66" i="39"/>
  <c r="G65" i="39"/>
  <c r="C65" i="39"/>
  <c r="G64" i="39"/>
  <c r="C64" i="39"/>
  <c r="G63" i="39"/>
  <c r="C63" i="39"/>
  <c r="G62" i="39"/>
  <c r="C62" i="39"/>
  <c r="G61" i="39"/>
  <c r="C61" i="39"/>
  <c r="G60" i="39"/>
  <c r="C60" i="39"/>
  <c r="G59" i="39"/>
  <c r="C59" i="39"/>
  <c r="G58" i="39"/>
  <c r="C58" i="39"/>
  <c r="G57" i="39"/>
  <c r="C57" i="39"/>
  <c r="G56" i="39"/>
  <c r="C56" i="39"/>
  <c r="G55" i="39"/>
  <c r="C55" i="39"/>
  <c r="G54" i="39"/>
  <c r="C54" i="39"/>
  <c r="G53" i="39"/>
  <c r="C53" i="39"/>
  <c r="G52" i="39"/>
  <c r="C52" i="39"/>
  <c r="G51" i="39"/>
  <c r="C51" i="39"/>
  <c r="G50" i="39"/>
  <c r="C50" i="39"/>
  <c r="G49" i="39"/>
  <c r="C49" i="39"/>
  <c r="G48" i="39"/>
  <c r="C48" i="39"/>
  <c r="G47" i="39"/>
  <c r="C47" i="39"/>
  <c r="G46" i="39"/>
  <c r="C46" i="39"/>
  <c r="G45" i="39"/>
  <c r="C45" i="39"/>
  <c r="G44" i="39"/>
  <c r="C44" i="39"/>
  <c r="G43" i="39"/>
  <c r="C43" i="39"/>
  <c r="G42" i="39"/>
  <c r="C42" i="39"/>
  <c r="G41" i="39"/>
  <c r="C41" i="39"/>
  <c r="G40" i="39"/>
  <c r="C40" i="39"/>
  <c r="G39" i="39"/>
  <c r="C39" i="39"/>
  <c r="G38" i="39"/>
  <c r="C38" i="39"/>
  <c r="G37" i="39"/>
  <c r="C37" i="39"/>
  <c r="G36" i="39"/>
  <c r="C36" i="39"/>
  <c r="G35" i="39"/>
  <c r="C35" i="39"/>
  <c r="G34" i="39"/>
  <c r="C34" i="39"/>
  <c r="G33" i="39"/>
  <c r="C33" i="39"/>
  <c r="G32" i="39"/>
  <c r="C32" i="39"/>
  <c r="G31" i="39"/>
  <c r="C31" i="39"/>
  <c r="G30" i="39"/>
  <c r="C30" i="39"/>
  <c r="G29" i="39"/>
  <c r="C29" i="39"/>
  <c r="G28" i="39"/>
  <c r="C28" i="39"/>
  <c r="G27" i="39"/>
  <c r="C27" i="39"/>
  <c r="G26" i="39"/>
  <c r="C26" i="39"/>
  <c r="G25" i="39"/>
  <c r="C25" i="39"/>
  <c r="G24" i="39"/>
  <c r="C24" i="39"/>
  <c r="G23" i="39"/>
  <c r="C23" i="39"/>
  <c r="G22" i="39"/>
  <c r="C22" i="39"/>
  <c r="G21" i="39"/>
  <c r="C21" i="39"/>
  <c r="G20" i="39"/>
  <c r="C20" i="39"/>
  <c r="G19" i="39"/>
  <c r="C19" i="39"/>
  <c r="G18" i="39"/>
  <c r="C18" i="39"/>
  <c r="G17" i="39"/>
  <c r="C17" i="39"/>
  <c r="G16" i="39"/>
  <c r="C16" i="39"/>
  <c r="G15" i="39"/>
  <c r="C15" i="39"/>
  <c r="G14" i="39"/>
  <c r="C14" i="39"/>
  <c r="G13" i="39"/>
  <c r="C13" i="39"/>
  <c r="G12" i="39"/>
  <c r="C12" i="39"/>
  <c r="K10" i="39"/>
  <c r="Z12" i="22"/>
  <c r="G11" i="39"/>
  <c r="C11" i="39"/>
  <c r="C10" i="39"/>
  <c r="R12" i="22"/>
  <c r="J10" i="39"/>
  <c r="Y12" i="22"/>
  <c r="I10" i="39"/>
  <c r="X12" i="22"/>
  <c r="H10" i="39"/>
  <c r="W12" i="22"/>
  <c r="F10" i="39"/>
  <c r="U12" i="22"/>
  <c r="E10" i="39"/>
  <c r="T12" i="22"/>
  <c r="D10" i="39"/>
  <c r="S12" i="22"/>
  <c r="G107" i="38"/>
  <c r="C107" i="38"/>
  <c r="G106" i="38"/>
  <c r="C106" i="38"/>
  <c r="G105" i="38"/>
  <c r="C105" i="38"/>
  <c r="G104" i="38"/>
  <c r="C104" i="38"/>
  <c r="G103" i="38"/>
  <c r="C103" i="38"/>
  <c r="G102" i="38"/>
  <c r="C102" i="38"/>
  <c r="G101" i="38"/>
  <c r="C101" i="38"/>
  <c r="G100" i="38"/>
  <c r="C100" i="38"/>
  <c r="G99" i="38"/>
  <c r="C99" i="38"/>
  <c r="G98" i="38"/>
  <c r="C98" i="38"/>
  <c r="G97" i="38"/>
  <c r="C97" i="38"/>
  <c r="G96" i="38"/>
  <c r="C96" i="38"/>
  <c r="G95" i="38"/>
  <c r="C95" i="38"/>
  <c r="G94" i="38"/>
  <c r="C94" i="38"/>
  <c r="G93" i="38"/>
  <c r="C93" i="38"/>
  <c r="G92" i="38"/>
  <c r="C92" i="38"/>
  <c r="G91" i="38"/>
  <c r="C91" i="38"/>
  <c r="G90" i="38"/>
  <c r="C90" i="38"/>
  <c r="G89" i="38"/>
  <c r="C89" i="38"/>
  <c r="G88" i="38"/>
  <c r="C88" i="38"/>
  <c r="G87" i="38"/>
  <c r="C87" i="38"/>
  <c r="G86" i="38"/>
  <c r="C86" i="38"/>
  <c r="G85" i="38"/>
  <c r="C85" i="38"/>
  <c r="G84" i="38"/>
  <c r="C84" i="38"/>
  <c r="G83" i="38"/>
  <c r="C83" i="38"/>
  <c r="G82" i="38"/>
  <c r="C82" i="38"/>
  <c r="G81" i="38"/>
  <c r="C81" i="38"/>
  <c r="G80" i="38"/>
  <c r="C80" i="38"/>
  <c r="G79" i="38"/>
  <c r="C79" i="38"/>
  <c r="G78" i="38"/>
  <c r="C78" i="38"/>
  <c r="G77" i="38"/>
  <c r="C77" i="38"/>
  <c r="G76" i="38"/>
  <c r="C76" i="38"/>
  <c r="G75" i="38"/>
  <c r="C75" i="38"/>
  <c r="G74" i="38"/>
  <c r="C74" i="38"/>
  <c r="G73" i="38"/>
  <c r="C73" i="38"/>
  <c r="G72" i="38"/>
  <c r="C72" i="38"/>
  <c r="G71" i="38"/>
  <c r="C71" i="38"/>
  <c r="G70" i="38"/>
  <c r="C70" i="38"/>
  <c r="G69" i="38"/>
  <c r="C69" i="38"/>
  <c r="G68" i="38"/>
  <c r="C68" i="38"/>
  <c r="G67" i="38"/>
  <c r="C67" i="38"/>
  <c r="G66" i="38"/>
  <c r="C66" i="38"/>
  <c r="G65" i="38"/>
  <c r="C65" i="38"/>
  <c r="G64" i="38"/>
  <c r="C64" i="38"/>
  <c r="G63" i="38"/>
  <c r="C63" i="38"/>
  <c r="G62" i="38"/>
  <c r="C62" i="38"/>
  <c r="G61" i="38"/>
  <c r="C61" i="38"/>
  <c r="G60" i="38"/>
  <c r="C60" i="38"/>
  <c r="G59" i="38"/>
  <c r="C59" i="38"/>
  <c r="G58" i="38"/>
  <c r="C58" i="38"/>
  <c r="G57" i="38"/>
  <c r="C57" i="38"/>
  <c r="G56" i="38"/>
  <c r="C56" i="38"/>
  <c r="G55" i="38"/>
  <c r="C55" i="38"/>
  <c r="G54" i="38"/>
  <c r="C54" i="38"/>
  <c r="G53" i="38"/>
  <c r="C53" i="38"/>
  <c r="G52" i="38"/>
  <c r="C52" i="38"/>
  <c r="G51" i="38"/>
  <c r="C51" i="38"/>
  <c r="G50" i="38"/>
  <c r="C50" i="38"/>
  <c r="G49" i="38"/>
  <c r="C49" i="38"/>
  <c r="G48" i="38"/>
  <c r="C48" i="38"/>
  <c r="G47" i="38"/>
  <c r="C47" i="38"/>
  <c r="G46" i="38"/>
  <c r="C46" i="38"/>
  <c r="G45" i="38"/>
  <c r="C45" i="38"/>
  <c r="G44" i="38"/>
  <c r="C44" i="38"/>
  <c r="G43" i="38"/>
  <c r="C43" i="38"/>
  <c r="G42" i="38"/>
  <c r="C42" i="38"/>
  <c r="G41" i="38"/>
  <c r="C41" i="38"/>
  <c r="G40" i="38"/>
  <c r="C40" i="38"/>
  <c r="G39" i="38"/>
  <c r="C39" i="38"/>
  <c r="G38" i="38"/>
  <c r="C38" i="38"/>
  <c r="G37" i="38"/>
  <c r="C37" i="38"/>
  <c r="G36" i="38"/>
  <c r="C36" i="38"/>
  <c r="G35" i="38"/>
  <c r="C35" i="38"/>
  <c r="G34" i="38"/>
  <c r="C34" i="38"/>
  <c r="G33" i="38"/>
  <c r="C33" i="38"/>
  <c r="G32" i="38"/>
  <c r="C32" i="38"/>
  <c r="G31" i="38"/>
  <c r="C31" i="38"/>
  <c r="G30" i="38"/>
  <c r="C30" i="38"/>
  <c r="G29" i="38"/>
  <c r="C29" i="38"/>
  <c r="G28" i="38"/>
  <c r="C28" i="38"/>
  <c r="G27" i="38"/>
  <c r="C27" i="38"/>
  <c r="G26" i="38"/>
  <c r="C26" i="38"/>
  <c r="G25" i="38"/>
  <c r="C25" i="38"/>
  <c r="G24" i="38"/>
  <c r="C24" i="38"/>
  <c r="G23" i="38"/>
  <c r="C23" i="38"/>
  <c r="G22" i="38"/>
  <c r="C22" i="38"/>
  <c r="G21" i="38"/>
  <c r="C21" i="38"/>
  <c r="G20" i="38"/>
  <c r="C20" i="38"/>
  <c r="G19" i="38"/>
  <c r="C19" i="38"/>
  <c r="G18" i="38"/>
  <c r="C18" i="38"/>
  <c r="G17" i="38"/>
  <c r="C17" i="38"/>
  <c r="G16" i="38"/>
  <c r="C16" i="38"/>
  <c r="G15" i="38"/>
  <c r="C15" i="38"/>
  <c r="G14" i="38"/>
  <c r="C14" i="38"/>
  <c r="G13" i="38"/>
  <c r="C13" i="38"/>
  <c r="G12" i="38"/>
  <c r="C12" i="38"/>
  <c r="R10" i="38"/>
  <c r="AG11" i="22"/>
  <c r="G11" i="38"/>
  <c r="C11" i="38"/>
  <c r="C10" i="38"/>
  <c r="R11" i="22"/>
  <c r="J10" i="38"/>
  <c r="Y11" i="22"/>
  <c r="I10" i="38"/>
  <c r="X11" i="22"/>
  <c r="H10" i="38"/>
  <c r="W11" i="22"/>
  <c r="F10" i="38"/>
  <c r="U11" i="22"/>
  <c r="E10" i="38"/>
  <c r="T11" i="22"/>
  <c r="E11" i="22"/>
  <c r="D10" i="38"/>
  <c r="S11" i="22"/>
  <c r="E169" i="36"/>
  <c r="E168" i="36"/>
  <c r="E167" i="36"/>
  <c r="E166" i="36"/>
  <c r="E165" i="36"/>
  <c r="E164" i="36"/>
  <c r="E163" i="36"/>
  <c r="E162" i="36"/>
  <c r="E161" i="36"/>
  <c r="E160" i="36"/>
  <c r="E159" i="36"/>
  <c r="E158" i="36"/>
  <c r="E157" i="36"/>
  <c r="E156" i="36"/>
  <c r="E155" i="36"/>
  <c r="E154" i="36"/>
  <c r="E153" i="36"/>
  <c r="E152" i="36"/>
  <c r="E151" i="36"/>
  <c r="E150" i="36"/>
  <c r="E149" i="36"/>
  <c r="E148" i="36"/>
  <c r="E147" i="36"/>
  <c r="E146" i="36"/>
  <c r="E145" i="36"/>
  <c r="E144" i="36"/>
  <c r="E143" i="36"/>
  <c r="E142" i="36"/>
  <c r="E141" i="36"/>
  <c r="E140" i="36"/>
  <c r="E139" i="36"/>
  <c r="E138" i="36"/>
  <c r="E137" i="36"/>
  <c r="E136" i="36"/>
  <c r="E135" i="36"/>
  <c r="E134" i="36"/>
  <c r="E133" i="36"/>
  <c r="E132" i="36"/>
  <c r="E131" i="36"/>
  <c r="E130" i="36"/>
  <c r="E129" i="36"/>
  <c r="E128" i="36"/>
  <c r="E127" i="36"/>
  <c r="E126" i="36"/>
  <c r="E125" i="36"/>
  <c r="E124" i="36"/>
  <c r="E123" i="36"/>
  <c r="E122" i="36"/>
  <c r="E121" i="36"/>
  <c r="E120" i="36"/>
  <c r="E119" i="36"/>
  <c r="E118" i="36"/>
  <c r="E117" i="36"/>
  <c r="E116" i="36"/>
  <c r="E115" i="36"/>
  <c r="E114" i="36"/>
  <c r="E113" i="36"/>
  <c r="E112" i="36"/>
  <c r="E111" i="36"/>
  <c r="E110" i="36"/>
  <c r="E109" i="36"/>
  <c r="E108" i="36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E2" i="36"/>
  <c r="H75" i="36"/>
  <c r="H76" i="36"/>
  <c r="H77" i="36"/>
  <c r="H78" i="36"/>
  <c r="H79" i="36"/>
  <c r="H80" i="36"/>
  <c r="H81" i="36"/>
  <c r="H82" i="36"/>
  <c r="H83" i="36"/>
  <c r="H84" i="36"/>
  <c r="H85" i="36"/>
  <c r="H86" i="36"/>
  <c r="H87" i="36"/>
  <c r="H88" i="36"/>
  <c r="H89" i="36"/>
  <c r="H90" i="36"/>
  <c r="H91" i="36"/>
  <c r="H92" i="36"/>
  <c r="H93" i="36"/>
  <c r="H94" i="36"/>
  <c r="H95" i="36"/>
  <c r="H96" i="36"/>
  <c r="H97" i="36"/>
  <c r="D123" i="36"/>
  <c r="D124" i="36"/>
  <c r="D125" i="36"/>
  <c r="D126" i="36"/>
  <c r="D127" i="36"/>
  <c r="D128" i="36"/>
  <c r="D129" i="36"/>
  <c r="D130" i="36"/>
  <c r="D131" i="36"/>
  <c r="D132" i="36"/>
  <c r="D133" i="36"/>
  <c r="D134" i="36"/>
  <c r="D135" i="36"/>
  <c r="D136" i="36"/>
  <c r="D137" i="36"/>
  <c r="D138" i="36"/>
  <c r="D139" i="36"/>
  <c r="D140" i="36"/>
  <c r="D141" i="36"/>
  <c r="D142" i="36"/>
  <c r="D143" i="36"/>
  <c r="D144" i="36"/>
  <c r="D145" i="36"/>
  <c r="D146" i="36"/>
  <c r="D147" i="36"/>
  <c r="D148" i="36"/>
  <c r="D149" i="36"/>
  <c r="D150" i="36"/>
  <c r="D151" i="36"/>
  <c r="D152" i="36"/>
  <c r="D153" i="36"/>
  <c r="D154" i="36"/>
  <c r="D155" i="36"/>
  <c r="D156" i="36"/>
  <c r="D157" i="36"/>
  <c r="D158" i="36"/>
  <c r="D159" i="36"/>
  <c r="D160" i="36"/>
  <c r="D161" i="36"/>
  <c r="D162" i="36"/>
  <c r="D163" i="36"/>
  <c r="D164" i="36"/>
  <c r="D165" i="36"/>
  <c r="D166" i="36"/>
  <c r="D167" i="36"/>
  <c r="D168" i="36"/>
  <c r="D169" i="36"/>
  <c r="D99" i="36"/>
  <c r="D100" i="36"/>
  <c r="D101" i="36"/>
  <c r="D102" i="36"/>
  <c r="D103" i="36"/>
  <c r="D104" i="36"/>
  <c r="D105" i="36"/>
  <c r="D106" i="36"/>
  <c r="D107" i="36"/>
  <c r="D108" i="36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1" i="36"/>
  <c r="D92" i="36"/>
  <c r="D93" i="36"/>
  <c r="D94" i="36"/>
  <c r="D95" i="36"/>
  <c r="D96" i="36"/>
  <c r="D97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3" i="36"/>
  <c r="D4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40" i="36"/>
  <c r="D41" i="36"/>
  <c r="D42" i="36"/>
  <c r="D43" i="36"/>
  <c r="D44" i="36"/>
  <c r="D45" i="36"/>
  <c r="D46" i="36"/>
  <c r="D47" i="36"/>
  <c r="D48" i="36"/>
  <c r="D49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27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3" i="36"/>
  <c r="G169" i="36"/>
  <c r="O169" i="36"/>
  <c r="G168" i="36"/>
  <c r="O168" i="36"/>
  <c r="G167" i="36"/>
  <c r="O167" i="36"/>
  <c r="G166" i="36"/>
  <c r="O166" i="36"/>
  <c r="G165" i="36"/>
  <c r="O165" i="36"/>
  <c r="G164" i="36"/>
  <c r="O164" i="36"/>
  <c r="G163" i="36"/>
  <c r="O163" i="36"/>
  <c r="G162" i="36"/>
  <c r="O162" i="36"/>
  <c r="G161" i="36"/>
  <c r="O161" i="36"/>
  <c r="G160" i="36"/>
  <c r="O160" i="36"/>
  <c r="G159" i="36"/>
  <c r="O159" i="36"/>
  <c r="G158" i="36"/>
  <c r="O158" i="36"/>
  <c r="G157" i="36"/>
  <c r="O157" i="36"/>
  <c r="G156" i="36"/>
  <c r="O156" i="36"/>
  <c r="G155" i="36"/>
  <c r="O155" i="36"/>
  <c r="G154" i="36"/>
  <c r="O154" i="36"/>
  <c r="G153" i="36"/>
  <c r="O153" i="36"/>
  <c r="G152" i="36"/>
  <c r="O152" i="36"/>
  <c r="G151" i="36"/>
  <c r="O151" i="36"/>
  <c r="G150" i="36"/>
  <c r="O150" i="36"/>
  <c r="G149" i="36"/>
  <c r="O149" i="36"/>
  <c r="G148" i="36"/>
  <c r="O148" i="36"/>
  <c r="G147" i="36"/>
  <c r="O147" i="36"/>
  <c r="G146" i="36"/>
  <c r="O146" i="36"/>
  <c r="G145" i="36"/>
  <c r="O145" i="36"/>
  <c r="G144" i="36"/>
  <c r="O144" i="36"/>
  <c r="G143" i="36"/>
  <c r="O143" i="36"/>
  <c r="G142" i="36"/>
  <c r="O142" i="36"/>
  <c r="G141" i="36"/>
  <c r="O141" i="36"/>
  <c r="G140" i="36"/>
  <c r="O140" i="36"/>
  <c r="G139" i="36"/>
  <c r="O139" i="36"/>
  <c r="G138" i="36"/>
  <c r="O138" i="36"/>
  <c r="G137" i="36"/>
  <c r="O137" i="36"/>
  <c r="G136" i="36"/>
  <c r="O136" i="36"/>
  <c r="G135" i="36"/>
  <c r="O135" i="36"/>
  <c r="G134" i="36"/>
  <c r="O134" i="36"/>
  <c r="G133" i="36"/>
  <c r="O133" i="36"/>
  <c r="G132" i="36"/>
  <c r="O132" i="36"/>
  <c r="G131" i="36"/>
  <c r="O131" i="36"/>
  <c r="G130" i="36"/>
  <c r="O130" i="36"/>
  <c r="G129" i="36"/>
  <c r="O129" i="36"/>
  <c r="G128" i="36"/>
  <c r="O128" i="36"/>
  <c r="G127" i="36"/>
  <c r="O127" i="36"/>
  <c r="G126" i="36"/>
  <c r="O126" i="36"/>
  <c r="G125" i="36"/>
  <c r="O125" i="36"/>
  <c r="G124" i="36"/>
  <c r="O124" i="36"/>
  <c r="G123" i="36"/>
  <c r="O123" i="36"/>
  <c r="G122" i="36"/>
  <c r="O122" i="36"/>
  <c r="G121" i="36"/>
  <c r="O121" i="36"/>
  <c r="G120" i="36"/>
  <c r="O120" i="36"/>
  <c r="G119" i="36"/>
  <c r="O119" i="36"/>
  <c r="G118" i="36"/>
  <c r="O118" i="36"/>
  <c r="G117" i="36"/>
  <c r="O117" i="36"/>
  <c r="G116" i="36"/>
  <c r="O116" i="36"/>
  <c r="G115" i="36"/>
  <c r="O115" i="36"/>
  <c r="G114" i="36"/>
  <c r="O114" i="36"/>
  <c r="G113" i="36"/>
  <c r="O113" i="36"/>
  <c r="G112" i="36"/>
  <c r="O112" i="36"/>
  <c r="G111" i="36"/>
  <c r="O111" i="36"/>
  <c r="G110" i="36"/>
  <c r="O110" i="36"/>
  <c r="G109" i="36"/>
  <c r="O109" i="36"/>
  <c r="G108" i="36"/>
  <c r="O108" i="36"/>
  <c r="G107" i="36"/>
  <c r="O107" i="36"/>
  <c r="G106" i="36"/>
  <c r="O106" i="36"/>
  <c r="G105" i="36"/>
  <c r="O105" i="36"/>
  <c r="G104" i="36"/>
  <c r="O104" i="36"/>
  <c r="G103" i="36"/>
  <c r="O103" i="36"/>
  <c r="G102" i="36"/>
  <c r="O102" i="36"/>
  <c r="G101" i="36"/>
  <c r="O101" i="36"/>
  <c r="G100" i="36"/>
  <c r="O100" i="36"/>
  <c r="G99" i="36"/>
  <c r="O99" i="36"/>
  <c r="G98" i="36"/>
  <c r="O98" i="36"/>
  <c r="G97" i="36"/>
  <c r="O97" i="36"/>
  <c r="G96" i="36"/>
  <c r="O96" i="36"/>
  <c r="G95" i="36"/>
  <c r="O95" i="36"/>
  <c r="G94" i="36"/>
  <c r="O94" i="36"/>
  <c r="G93" i="36"/>
  <c r="O93" i="36"/>
  <c r="G92" i="36"/>
  <c r="O92" i="36"/>
  <c r="G91" i="36"/>
  <c r="O91" i="36"/>
  <c r="G90" i="36"/>
  <c r="O90" i="36"/>
  <c r="G89" i="36"/>
  <c r="O89" i="36"/>
  <c r="G88" i="36"/>
  <c r="O88" i="36"/>
  <c r="G87" i="36"/>
  <c r="O87" i="36"/>
  <c r="G86" i="36"/>
  <c r="O86" i="36"/>
  <c r="G85" i="36"/>
  <c r="O85" i="36"/>
  <c r="G84" i="36"/>
  <c r="O84" i="36"/>
  <c r="G83" i="36"/>
  <c r="O83" i="36"/>
  <c r="G82" i="36"/>
  <c r="O82" i="36"/>
  <c r="G81" i="36"/>
  <c r="O81" i="36"/>
  <c r="G80" i="36"/>
  <c r="O80" i="36"/>
  <c r="G79" i="36"/>
  <c r="O79" i="36"/>
  <c r="G78" i="36"/>
  <c r="O78" i="36"/>
  <c r="G77" i="36"/>
  <c r="O77" i="36"/>
  <c r="G76" i="36"/>
  <c r="O76" i="36"/>
  <c r="G75" i="36"/>
  <c r="O75" i="36"/>
  <c r="G74" i="36"/>
  <c r="O74" i="36"/>
  <c r="G73" i="36"/>
  <c r="O73" i="36"/>
  <c r="G72" i="36"/>
  <c r="O72" i="36"/>
  <c r="G71" i="36"/>
  <c r="O71" i="36"/>
  <c r="G70" i="36"/>
  <c r="O70" i="36"/>
  <c r="G69" i="36"/>
  <c r="O69" i="36"/>
  <c r="G68" i="36"/>
  <c r="O68" i="36"/>
  <c r="G67" i="36"/>
  <c r="O67" i="36"/>
  <c r="G66" i="36"/>
  <c r="O66" i="36"/>
  <c r="G65" i="36"/>
  <c r="O65" i="36"/>
  <c r="G64" i="36"/>
  <c r="O64" i="36"/>
  <c r="G63" i="36"/>
  <c r="O63" i="36"/>
  <c r="G62" i="36"/>
  <c r="O62" i="36"/>
  <c r="G61" i="36"/>
  <c r="O61" i="36"/>
  <c r="G60" i="36"/>
  <c r="O60" i="36"/>
  <c r="G59" i="36"/>
  <c r="O59" i="36"/>
  <c r="G58" i="36"/>
  <c r="O58" i="36"/>
  <c r="G57" i="36"/>
  <c r="O57" i="36"/>
  <c r="G56" i="36"/>
  <c r="O56" i="36"/>
  <c r="G55" i="36"/>
  <c r="O55" i="36"/>
  <c r="G54" i="36"/>
  <c r="O54" i="36"/>
  <c r="G53" i="36"/>
  <c r="O53" i="36"/>
  <c r="G52" i="36"/>
  <c r="O52" i="36"/>
  <c r="G51" i="36"/>
  <c r="O51" i="36"/>
  <c r="G50" i="36"/>
  <c r="O50" i="36"/>
  <c r="G49" i="36"/>
  <c r="O49" i="36"/>
  <c r="G48" i="36"/>
  <c r="O48" i="36"/>
  <c r="G47" i="36"/>
  <c r="O47" i="36"/>
  <c r="G46" i="36"/>
  <c r="O46" i="36"/>
  <c r="G45" i="36"/>
  <c r="O45" i="36"/>
  <c r="G44" i="36"/>
  <c r="O44" i="36"/>
  <c r="G43" i="36"/>
  <c r="O43" i="36"/>
  <c r="G42" i="36"/>
  <c r="O42" i="36"/>
  <c r="G41" i="36"/>
  <c r="O41" i="36"/>
  <c r="G40" i="36"/>
  <c r="O40" i="36"/>
  <c r="G39" i="36"/>
  <c r="O39" i="36"/>
  <c r="G38" i="36"/>
  <c r="O38" i="36"/>
  <c r="G37" i="36"/>
  <c r="O37" i="36"/>
  <c r="G36" i="36"/>
  <c r="O36" i="36"/>
  <c r="G35" i="36"/>
  <c r="O35" i="36"/>
  <c r="G34" i="36"/>
  <c r="O34" i="36"/>
  <c r="G33" i="36"/>
  <c r="O33" i="36"/>
  <c r="G32" i="36"/>
  <c r="O32" i="36"/>
  <c r="G31" i="36"/>
  <c r="O31" i="36"/>
  <c r="G30" i="36"/>
  <c r="O30" i="36"/>
  <c r="G29" i="36"/>
  <c r="O29" i="36"/>
  <c r="G28" i="36"/>
  <c r="O28" i="36"/>
  <c r="G27" i="36"/>
  <c r="O27" i="36"/>
  <c r="G26" i="36"/>
  <c r="O26" i="36"/>
  <c r="G25" i="36"/>
  <c r="O25" i="36"/>
  <c r="G24" i="36"/>
  <c r="O24" i="36"/>
  <c r="G23" i="36"/>
  <c r="O23" i="36"/>
  <c r="G22" i="36"/>
  <c r="O22" i="36"/>
  <c r="G21" i="36"/>
  <c r="O21" i="36"/>
  <c r="G20" i="36"/>
  <c r="O20" i="36"/>
  <c r="G19" i="36"/>
  <c r="O19" i="36"/>
  <c r="G18" i="36"/>
  <c r="O18" i="36"/>
  <c r="G17" i="36"/>
  <c r="O17" i="36"/>
  <c r="G16" i="36"/>
  <c r="O16" i="36"/>
  <c r="G15" i="36"/>
  <c r="O15" i="36"/>
  <c r="G14" i="36"/>
  <c r="O14" i="36"/>
  <c r="G13" i="36"/>
  <c r="O13" i="36"/>
  <c r="G12" i="36"/>
  <c r="O12" i="36"/>
  <c r="G11" i="36"/>
  <c r="O11" i="36"/>
  <c r="G10" i="36"/>
  <c r="O10" i="36"/>
  <c r="G9" i="36"/>
  <c r="O9" i="36"/>
  <c r="G7" i="36"/>
  <c r="O7" i="36"/>
  <c r="G6" i="36"/>
  <c r="O6" i="36"/>
  <c r="G5" i="36"/>
  <c r="O5" i="36"/>
  <c r="G8" i="36"/>
  <c r="O8" i="36"/>
  <c r="G4" i="36"/>
  <c r="O4" i="36"/>
  <c r="G3" i="36"/>
  <c r="O3" i="36"/>
  <c r="G2" i="36"/>
  <c r="O2" i="36"/>
  <c r="F169" i="36"/>
  <c r="F168" i="36"/>
  <c r="F167" i="36"/>
  <c r="F166" i="36"/>
  <c r="F165" i="36"/>
  <c r="F164" i="36"/>
  <c r="F163" i="36"/>
  <c r="F162" i="36"/>
  <c r="F161" i="36"/>
  <c r="F160" i="36"/>
  <c r="F159" i="36"/>
  <c r="F158" i="36"/>
  <c r="F157" i="36"/>
  <c r="F156" i="36"/>
  <c r="F155" i="36"/>
  <c r="F154" i="36"/>
  <c r="F153" i="36"/>
  <c r="F152" i="36"/>
  <c r="F151" i="36"/>
  <c r="F150" i="36"/>
  <c r="F149" i="36"/>
  <c r="F148" i="36"/>
  <c r="F147" i="36"/>
  <c r="F14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2" i="36"/>
  <c r="F13" i="36"/>
  <c r="F14" i="36"/>
  <c r="F15" i="36"/>
  <c r="F16" i="36"/>
  <c r="F17" i="36"/>
  <c r="F18" i="36"/>
  <c r="F19" i="36"/>
  <c r="F11" i="36"/>
  <c r="F3" i="36"/>
  <c r="F4" i="36"/>
  <c r="F5" i="36"/>
  <c r="F6" i="36"/>
  <c r="F7" i="36"/>
  <c r="F8" i="36"/>
  <c r="F9" i="36"/>
  <c r="F10" i="36"/>
  <c r="F2" i="36"/>
  <c r="H145" i="36"/>
  <c r="H144" i="36"/>
  <c r="H143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U10" i="46"/>
  <c r="AJ10" i="22"/>
  <c r="V10" i="46"/>
  <c r="AK10" i="22"/>
  <c r="L10" i="46"/>
  <c r="AA10" i="22"/>
  <c r="I169" i="36"/>
  <c r="I168" i="36"/>
  <c r="I167" i="36"/>
  <c r="I166" i="36"/>
  <c r="I165" i="36"/>
  <c r="I164" i="36"/>
  <c r="I163" i="36"/>
  <c r="I162" i="36"/>
  <c r="I161" i="36"/>
  <c r="I160" i="36"/>
  <c r="I159" i="36"/>
  <c r="I158" i="36"/>
  <c r="I157" i="36"/>
  <c r="I156" i="36"/>
  <c r="I155" i="36"/>
  <c r="I154" i="36"/>
  <c r="I153" i="36"/>
  <c r="I152" i="36"/>
  <c r="I151" i="36"/>
  <c r="I150" i="36"/>
  <c r="I149" i="36"/>
  <c r="I148" i="36"/>
  <c r="I147" i="36"/>
  <c r="I146" i="36"/>
  <c r="I145" i="36"/>
  <c r="I144" i="36"/>
  <c r="I143" i="36"/>
  <c r="I142" i="36"/>
  <c r="I141" i="36"/>
  <c r="I140" i="36"/>
  <c r="I139" i="36"/>
  <c r="I138" i="36"/>
  <c r="I137" i="36"/>
  <c r="I136" i="36"/>
  <c r="I135" i="36"/>
  <c r="I134" i="36"/>
  <c r="I133" i="36"/>
  <c r="I132" i="36"/>
  <c r="I131" i="36"/>
  <c r="I130" i="36"/>
  <c r="I129" i="36"/>
  <c r="I128" i="36"/>
  <c r="I127" i="36"/>
  <c r="I126" i="36"/>
  <c r="I125" i="36"/>
  <c r="I124" i="36"/>
  <c r="I123" i="36"/>
  <c r="I122" i="36"/>
  <c r="I121" i="36"/>
  <c r="I120" i="36"/>
  <c r="I119" i="36"/>
  <c r="I118" i="36"/>
  <c r="I117" i="36"/>
  <c r="I116" i="36"/>
  <c r="I115" i="36"/>
  <c r="I114" i="36"/>
  <c r="I113" i="36"/>
  <c r="I112" i="36"/>
  <c r="I111" i="36"/>
  <c r="I110" i="36"/>
  <c r="I109" i="36"/>
  <c r="I108" i="36"/>
  <c r="I107" i="36"/>
  <c r="I106" i="36"/>
  <c r="I105" i="36"/>
  <c r="I104" i="36"/>
  <c r="I103" i="36"/>
  <c r="I102" i="36"/>
  <c r="I101" i="36"/>
  <c r="I100" i="36"/>
  <c r="I99" i="36"/>
  <c r="I98" i="36"/>
  <c r="I97" i="36"/>
  <c r="I96" i="36"/>
  <c r="I95" i="36"/>
  <c r="I94" i="36"/>
  <c r="I93" i="36"/>
  <c r="I92" i="36"/>
  <c r="I91" i="36"/>
  <c r="I90" i="36"/>
  <c r="I89" i="36"/>
  <c r="I88" i="36"/>
  <c r="I87" i="36"/>
  <c r="I86" i="36"/>
  <c r="I85" i="36"/>
  <c r="I84" i="36"/>
  <c r="I83" i="36"/>
  <c r="I82" i="36"/>
  <c r="I81" i="36"/>
  <c r="I80" i="36"/>
  <c r="I79" i="36"/>
  <c r="I78" i="36"/>
  <c r="I77" i="36"/>
  <c r="I76" i="36"/>
  <c r="I75" i="36"/>
  <c r="I74" i="36"/>
  <c r="I73" i="36"/>
  <c r="I72" i="36"/>
  <c r="I71" i="36"/>
  <c r="I70" i="36"/>
  <c r="I69" i="36"/>
  <c r="I68" i="36"/>
  <c r="I67" i="36"/>
  <c r="I66" i="36"/>
  <c r="I65" i="36"/>
  <c r="I64" i="36"/>
  <c r="I63" i="36"/>
  <c r="I62" i="36"/>
  <c r="I61" i="36"/>
  <c r="I60" i="36"/>
  <c r="I59" i="36"/>
  <c r="I58" i="36"/>
  <c r="I57" i="36"/>
  <c r="I56" i="36"/>
  <c r="I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I8" i="36"/>
  <c r="L169" i="36"/>
  <c r="L168" i="36"/>
  <c r="L167" i="36"/>
  <c r="L166" i="36"/>
  <c r="L165" i="36"/>
  <c r="L164" i="36"/>
  <c r="L163" i="36"/>
  <c r="L162" i="36"/>
  <c r="L161" i="36"/>
  <c r="L160" i="36"/>
  <c r="L159" i="36"/>
  <c r="L158" i="36"/>
  <c r="L157" i="36"/>
  <c r="L156" i="36"/>
  <c r="L155" i="36"/>
  <c r="L154" i="36"/>
  <c r="L153" i="36"/>
  <c r="L152" i="36"/>
  <c r="L151" i="36"/>
  <c r="L150" i="36"/>
  <c r="L149" i="36"/>
  <c r="L145" i="36"/>
  <c r="L144" i="36"/>
  <c r="L143" i="36"/>
  <c r="L142" i="36"/>
  <c r="L141" i="36"/>
  <c r="L140" i="36"/>
  <c r="L139" i="36"/>
  <c r="L138" i="36"/>
  <c r="L137" i="36"/>
  <c r="L136" i="36"/>
  <c r="L135" i="36"/>
  <c r="L134" i="36"/>
  <c r="L133" i="36"/>
  <c r="L132" i="36"/>
  <c r="L131" i="36"/>
  <c r="L130" i="36"/>
  <c r="L129" i="36"/>
  <c r="L128" i="36"/>
  <c r="L127" i="36"/>
  <c r="L126" i="36"/>
  <c r="L125" i="36"/>
  <c r="L121" i="36"/>
  <c r="L120" i="36"/>
  <c r="L119" i="36"/>
  <c r="L118" i="36"/>
  <c r="L117" i="36"/>
  <c r="L116" i="36"/>
  <c r="L115" i="36"/>
  <c r="L114" i="36"/>
  <c r="L113" i="36"/>
  <c r="L112" i="36"/>
  <c r="L111" i="36"/>
  <c r="L110" i="36"/>
  <c r="L109" i="36"/>
  <c r="L108" i="36"/>
  <c r="L107" i="36"/>
  <c r="L106" i="36"/>
  <c r="L105" i="36"/>
  <c r="L104" i="36"/>
  <c r="L103" i="36"/>
  <c r="L102" i="36"/>
  <c r="L101" i="36"/>
  <c r="L97" i="36"/>
  <c r="L96" i="36"/>
  <c r="L95" i="36"/>
  <c r="L94" i="36"/>
  <c r="L93" i="36"/>
  <c r="L92" i="36"/>
  <c r="L91" i="36"/>
  <c r="L90" i="36"/>
  <c r="L89" i="36"/>
  <c r="L88" i="36"/>
  <c r="L87" i="36"/>
  <c r="L86" i="36"/>
  <c r="L85" i="36"/>
  <c r="L84" i="36"/>
  <c r="L83" i="36"/>
  <c r="L82" i="36"/>
  <c r="L81" i="36"/>
  <c r="L80" i="36"/>
  <c r="L79" i="36"/>
  <c r="L78" i="36"/>
  <c r="L77" i="36"/>
  <c r="L73" i="36"/>
  <c r="L72" i="36"/>
  <c r="L71" i="36"/>
  <c r="L70" i="36"/>
  <c r="L69" i="36"/>
  <c r="L68" i="36"/>
  <c r="L67" i="36"/>
  <c r="L66" i="36"/>
  <c r="L65" i="36"/>
  <c r="L64" i="36"/>
  <c r="L63" i="36"/>
  <c r="L62" i="36"/>
  <c r="L61" i="36"/>
  <c r="L60" i="36"/>
  <c r="L59" i="36"/>
  <c r="L58" i="36"/>
  <c r="L57" i="36"/>
  <c r="L56" i="36"/>
  <c r="L55" i="36"/>
  <c r="L54" i="36"/>
  <c r="L53" i="36"/>
  <c r="L49" i="36"/>
  <c r="L48" i="36"/>
  <c r="L47" i="36"/>
  <c r="L46" i="36"/>
  <c r="L45" i="36"/>
  <c r="L44" i="36"/>
  <c r="L43" i="36"/>
  <c r="L42" i="36"/>
  <c r="L41" i="36"/>
  <c r="L40" i="36"/>
  <c r="L39" i="36"/>
  <c r="L38" i="36"/>
  <c r="L37" i="36"/>
  <c r="L36" i="36"/>
  <c r="L35" i="36"/>
  <c r="L34" i="36"/>
  <c r="L33" i="36"/>
  <c r="L32" i="36"/>
  <c r="L31" i="36"/>
  <c r="L30" i="36"/>
  <c r="L29" i="36"/>
  <c r="L7" i="36"/>
  <c r="L6" i="36"/>
  <c r="L5" i="36"/>
  <c r="I7" i="36"/>
  <c r="I6" i="36"/>
  <c r="I5" i="36"/>
  <c r="Q10" i="42"/>
  <c r="AF16" i="22"/>
  <c r="R10" i="40"/>
  <c r="AG14" i="22"/>
  <c r="Q10" i="44"/>
  <c r="AF19" i="22"/>
  <c r="R10" i="44"/>
  <c r="AG19" i="22"/>
  <c r="G10" i="44"/>
  <c r="V19" i="22"/>
  <c r="N10" i="44"/>
  <c r="AC19" i="22"/>
  <c r="Y10" i="44"/>
  <c r="AN19" i="22"/>
  <c r="M10" i="44"/>
  <c r="AB19" i="22"/>
  <c r="Q10" i="43"/>
  <c r="AF18" i="22"/>
  <c r="P10" i="43"/>
  <c r="AE18" i="22"/>
  <c r="G10" i="43"/>
  <c r="V18" i="22"/>
  <c r="M10" i="43"/>
  <c r="AB18" i="22"/>
  <c r="N10" i="43"/>
  <c r="AC18" i="22"/>
  <c r="P10" i="42"/>
  <c r="AE16" i="22"/>
  <c r="N10" i="42"/>
  <c r="AC16" i="22"/>
  <c r="C10" i="42"/>
  <c r="R16" i="22"/>
  <c r="R10" i="41"/>
  <c r="AG15" i="22"/>
  <c r="G10" i="41"/>
  <c r="V15" i="22"/>
  <c r="P10" i="41"/>
  <c r="AE15" i="22"/>
  <c r="L10" i="41"/>
  <c r="AA15" i="22"/>
  <c r="C10" i="41"/>
  <c r="R15" i="22"/>
  <c r="M10" i="40"/>
  <c r="AB14" i="22"/>
  <c r="N10" i="40"/>
  <c r="AC14" i="22"/>
  <c r="Z10" i="40"/>
  <c r="AO14" i="22"/>
  <c r="Y10" i="40"/>
  <c r="AN14" i="22"/>
  <c r="W10" i="40"/>
  <c r="AL14" i="22"/>
  <c r="L10" i="40"/>
  <c r="AA14" i="22"/>
  <c r="X10" i="40"/>
  <c r="AM14" i="22"/>
  <c r="C10" i="40"/>
  <c r="R14" i="22"/>
  <c r="Q10" i="39"/>
  <c r="AF12" i="22"/>
  <c r="W10" i="38"/>
  <c r="AL11" i="22"/>
  <c r="L10" i="38"/>
  <c r="AA11" i="22"/>
  <c r="Y10" i="38"/>
  <c r="AN11" i="22"/>
  <c r="M10" i="39"/>
  <c r="AB12" i="22"/>
  <c r="G10" i="39"/>
  <c r="V12" i="22"/>
  <c r="N10" i="39"/>
  <c r="AC12" i="22"/>
  <c r="L10" i="39"/>
  <c r="AA12" i="22"/>
  <c r="G10" i="38"/>
  <c r="V11" i="22"/>
  <c r="X10" i="38"/>
  <c r="AM11" i="22"/>
  <c r="Z10" i="38"/>
  <c r="AO11" i="22"/>
  <c r="M10" i="38"/>
  <c r="AB11" i="22"/>
  <c r="Z10" i="44"/>
  <c r="AO19" i="22"/>
  <c r="U10" i="44"/>
  <c r="AJ19" i="22"/>
  <c r="P10" i="44"/>
  <c r="AE19" i="22"/>
  <c r="L10" i="44"/>
  <c r="AA19" i="22"/>
  <c r="Y10" i="43"/>
  <c r="AN18" i="22"/>
  <c r="R10" i="43"/>
  <c r="AG18" i="22"/>
  <c r="L10" i="43"/>
  <c r="AA18" i="22"/>
  <c r="Z10" i="43"/>
  <c r="AO18" i="22"/>
  <c r="X10" i="41"/>
  <c r="AM15" i="22"/>
  <c r="Z10" i="41"/>
  <c r="AO15" i="22"/>
  <c r="Q10" i="41"/>
  <c r="AF15" i="22"/>
  <c r="Y10" i="41"/>
  <c r="AN15" i="22"/>
  <c r="M10" i="41"/>
  <c r="AB15" i="22"/>
  <c r="N10" i="41"/>
  <c r="AC15" i="22"/>
  <c r="R10" i="42"/>
  <c r="AG16" i="22"/>
  <c r="L10" i="42"/>
  <c r="AA16" i="22"/>
  <c r="Z10" i="42"/>
  <c r="AO16" i="22"/>
  <c r="M10" i="42"/>
  <c r="AB16" i="22"/>
  <c r="J16" i="22"/>
  <c r="P10" i="40"/>
  <c r="AE14" i="22"/>
  <c r="Y10" i="39"/>
  <c r="AN12" i="22"/>
  <c r="Z10" i="39"/>
  <c r="AO12" i="22"/>
  <c r="W10" i="39"/>
  <c r="AL12" i="22"/>
  <c r="P10" i="39"/>
  <c r="AE12" i="22"/>
  <c r="X10" i="39"/>
  <c r="AM12" i="22"/>
  <c r="R10" i="39"/>
  <c r="AG12" i="22"/>
  <c r="N10" i="38"/>
  <c r="AC11" i="22"/>
  <c r="P10" i="38"/>
  <c r="AE11" i="22"/>
  <c r="V10" i="38"/>
  <c r="AK11" i="22"/>
  <c r="Q10" i="38"/>
  <c r="AF11" i="22"/>
  <c r="N119" i="36"/>
  <c r="N118" i="36"/>
  <c r="N111" i="36"/>
  <c r="N110" i="36"/>
  <c r="N103" i="36"/>
  <c r="N102" i="36"/>
  <c r="N94" i="36"/>
  <c r="N86" i="36"/>
  <c r="N78" i="36"/>
  <c r="N67" i="36"/>
  <c r="N59" i="36"/>
  <c r="N48" i="36"/>
  <c r="N40" i="36"/>
  <c r="N32" i="36"/>
  <c r="L25" i="36"/>
  <c r="N25" i="36"/>
  <c r="L24" i="36"/>
  <c r="L23" i="36"/>
  <c r="N23" i="36"/>
  <c r="L22" i="36"/>
  <c r="L21" i="36"/>
  <c r="N21" i="36"/>
  <c r="L20" i="36"/>
  <c r="L19" i="36"/>
  <c r="N19" i="36"/>
  <c r="L18" i="36"/>
  <c r="N18" i="36"/>
  <c r="L17" i="36"/>
  <c r="N17" i="36"/>
  <c r="L16" i="36"/>
  <c r="N16" i="36"/>
  <c r="L15" i="36"/>
  <c r="N15" i="36"/>
  <c r="L14" i="36"/>
  <c r="L13" i="36"/>
  <c r="N13" i="36"/>
  <c r="L12" i="36"/>
  <c r="N12" i="36"/>
  <c r="L11" i="36"/>
  <c r="N11" i="36"/>
  <c r="L10" i="36"/>
  <c r="N10" i="36"/>
  <c r="L9" i="36"/>
  <c r="N9" i="36"/>
  <c r="L8" i="36"/>
  <c r="N8" i="36"/>
  <c r="I8" i="22"/>
  <c r="J8" i="22"/>
  <c r="K8" i="22"/>
  <c r="A10" i="22"/>
  <c r="D10" i="46"/>
  <c r="S10" i="22"/>
  <c r="H10" i="46"/>
  <c r="W10" i="22"/>
  <c r="E10" i="46"/>
  <c r="T10" i="22"/>
  <c r="I10" i="46"/>
  <c r="X10" i="22"/>
  <c r="F10" i="46"/>
  <c r="U10" i="22"/>
  <c r="J10" i="46"/>
  <c r="Y10" i="22"/>
  <c r="A11" i="22"/>
  <c r="I17" i="45"/>
  <c r="J17" i="45"/>
  <c r="A12" i="22"/>
  <c r="A14" i="22"/>
  <c r="A15" i="22"/>
  <c r="A16" i="22"/>
  <c r="A18" i="22"/>
  <c r="A16" i="45"/>
  <c r="A19" i="22"/>
  <c r="AH5" i="22"/>
  <c r="AD5" i="22"/>
  <c r="Z5" i="22"/>
  <c r="R5" i="22"/>
  <c r="AO9" i="22"/>
  <c r="AN9" i="22"/>
  <c r="AM9" i="22"/>
  <c r="AL9" i="22"/>
  <c r="P9" i="22"/>
  <c r="O9" i="22"/>
  <c r="N9" i="22"/>
  <c r="K9" i="22"/>
  <c r="J9" i="22"/>
  <c r="I9" i="22"/>
  <c r="H9" i="22"/>
  <c r="F9" i="22"/>
  <c r="E9" i="22"/>
  <c r="D9" i="22"/>
  <c r="M10" i="46"/>
  <c r="AB10" i="22"/>
  <c r="N112" i="36"/>
  <c r="N88" i="36"/>
  <c r="N61" i="36"/>
  <c r="N22" i="36"/>
  <c r="C2" i="36"/>
  <c r="B2" i="36"/>
  <c r="B11" i="36"/>
  <c r="A2" i="36"/>
  <c r="A19" i="36"/>
  <c r="N49" i="36"/>
  <c r="N47" i="36"/>
  <c r="N46" i="36"/>
  <c r="N45" i="36"/>
  <c r="N44" i="36"/>
  <c r="N43" i="36"/>
  <c r="N42" i="36"/>
  <c r="N41" i="36"/>
  <c r="N39" i="36"/>
  <c r="N38" i="36"/>
  <c r="N37" i="36"/>
  <c r="N36" i="36"/>
  <c r="N35" i="36"/>
  <c r="N34" i="36"/>
  <c r="N33" i="36"/>
  <c r="N31" i="36"/>
  <c r="N30" i="36"/>
  <c r="N29" i="36"/>
  <c r="N28" i="36"/>
  <c r="N27" i="36"/>
  <c r="N26" i="36"/>
  <c r="N24" i="36"/>
  <c r="N20" i="36"/>
  <c r="N14" i="36"/>
  <c r="N7" i="36"/>
  <c r="N6" i="36"/>
  <c r="N5" i="36"/>
  <c r="N4" i="36"/>
  <c r="N3" i="36"/>
  <c r="N2" i="36"/>
  <c r="Y9" i="22"/>
  <c r="X9" i="22"/>
  <c r="W9" i="22"/>
  <c r="V9" i="22"/>
  <c r="U9" i="22"/>
  <c r="T9" i="22"/>
  <c r="S9" i="22"/>
  <c r="R9" i="22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V10" i="22"/>
  <c r="C107" i="46"/>
  <c r="C106" i="46"/>
  <c r="C105" i="46"/>
  <c r="C104" i="46"/>
  <c r="C103" i="46"/>
  <c r="C102" i="46"/>
  <c r="C101" i="46"/>
  <c r="C100" i="46"/>
  <c r="C99" i="46"/>
  <c r="C98" i="46"/>
  <c r="C97" i="46"/>
  <c r="C96" i="46"/>
  <c r="C95" i="46"/>
  <c r="C94" i="46"/>
  <c r="C93" i="46"/>
  <c r="C92" i="46"/>
  <c r="C91" i="46"/>
  <c r="C90" i="46"/>
  <c r="C89" i="46"/>
  <c r="C88" i="46"/>
  <c r="C87" i="46"/>
  <c r="C86" i="46"/>
  <c r="C85" i="46"/>
  <c r="C84" i="46"/>
  <c r="C83" i="46"/>
  <c r="C82" i="46"/>
  <c r="C81" i="46"/>
  <c r="C80" i="46"/>
  <c r="C79" i="46"/>
  <c r="C78" i="46"/>
  <c r="C77" i="46"/>
  <c r="C76" i="46"/>
  <c r="C75" i="46"/>
  <c r="C74" i="46"/>
  <c r="C73" i="46"/>
  <c r="C72" i="46"/>
  <c r="C71" i="46"/>
  <c r="C70" i="46"/>
  <c r="C69" i="46"/>
  <c r="C68" i="46"/>
  <c r="C67" i="46"/>
  <c r="C66" i="46"/>
  <c r="C65" i="46"/>
  <c r="C64" i="46"/>
  <c r="C63" i="46"/>
  <c r="C62" i="46"/>
  <c r="C61" i="46"/>
  <c r="C60" i="46"/>
  <c r="C59" i="46"/>
  <c r="C58" i="46"/>
  <c r="C57" i="46"/>
  <c r="C56" i="46"/>
  <c r="C55" i="46"/>
  <c r="C54" i="46"/>
  <c r="C53" i="46"/>
  <c r="C52" i="46"/>
  <c r="C51" i="46"/>
  <c r="C50" i="46"/>
  <c r="C49" i="46"/>
  <c r="C48" i="46"/>
  <c r="C47" i="46"/>
  <c r="C46" i="46"/>
  <c r="C45" i="46"/>
  <c r="C44" i="46"/>
  <c r="C43" i="46"/>
  <c r="C42" i="46"/>
  <c r="C41" i="46"/>
  <c r="C40" i="46"/>
  <c r="C39" i="46"/>
  <c r="C38" i="46"/>
  <c r="C37" i="46"/>
  <c r="C36" i="46"/>
  <c r="C35" i="46"/>
  <c r="C34" i="46"/>
  <c r="C33" i="46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R10" i="22"/>
  <c r="H6" i="45"/>
  <c r="H7" i="45"/>
  <c r="H5" i="45"/>
  <c r="G2" i="45"/>
  <c r="AH9" i="22"/>
  <c r="AD9" i="22"/>
  <c r="Z9" i="22"/>
  <c r="M8" i="22"/>
  <c r="H8" i="22"/>
  <c r="AK9" i="22"/>
  <c r="AJ9" i="22"/>
  <c r="AI9" i="22"/>
  <c r="AG9" i="22"/>
  <c r="AF9" i="22"/>
  <c r="AE9" i="22"/>
  <c r="AC9" i="22"/>
  <c r="AB9" i="22"/>
  <c r="AA9" i="22"/>
  <c r="P8" i="22"/>
  <c r="O8" i="22"/>
  <c r="N8" i="22"/>
  <c r="Q8" i="22"/>
  <c r="L8" i="22"/>
  <c r="B2" i="38"/>
  <c r="B2" i="39"/>
  <c r="B2" i="40"/>
  <c r="B2" i="42"/>
  <c r="B2" i="43"/>
  <c r="B2" i="44"/>
  <c r="B2" i="46"/>
  <c r="B1" i="38"/>
  <c r="B1" i="39"/>
  <c r="B1" i="40"/>
  <c r="B1" i="42"/>
  <c r="B1" i="43"/>
  <c r="B1" i="44"/>
  <c r="B1" i="46"/>
  <c r="B5" i="22"/>
  <c r="A10" i="45"/>
  <c r="Q10" i="46"/>
  <c r="AF10" i="22"/>
  <c r="AF13" i="22"/>
  <c r="B10" i="46"/>
  <c r="N146" i="36"/>
  <c r="N147" i="36"/>
  <c r="N148" i="36"/>
  <c r="N149" i="36"/>
  <c r="N150" i="36"/>
  <c r="N151" i="36"/>
  <c r="N152" i="36"/>
  <c r="N153" i="36"/>
  <c r="N154" i="36"/>
  <c r="N155" i="36"/>
  <c r="N156" i="36"/>
  <c r="N157" i="36"/>
  <c r="N158" i="36"/>
  <c r="N159" i="36"/>
  <c r="N160" i="36"/>
  <c r="N161" i="36"/>
  <c r="N162" i="36"/>
  <c r="N163" i="36"/>
  <c r="N164" i="36"/>
  <c r="N165" i="36"/>
  <c r="N166" i="36"/>
  <c r="N167" i="36"/>
  <c r="N168" i="36"/>
  <c r="N169" i="36"/>
  <c r="N126" i="36"/>
  <c r="N127" i="36"/>
  <c r="N128" i="36"/>
  <c r="N129" i="36"/>
  <c r="N130" i="36"/>
  <c r="N131" i="36"/>
  <c r="N132" i="36"/>
  <c r="N133" i="36"/>
  <c r="N134" i="36"/>
  <c r="N135" i="36"/>
  <c r="N136" i="36"/>
  <c r="N137" i="36"/>
  <c r="N138" i="36"/>
  <c r="N139" i="36"/>
  <c r="N140" i="36"/>
  <c r="N141" i="36"/>
  <c r="N142" i="36"/>
  <c r="N143" i="36"/>
  <c r="N144" i="36"/>
  <c r="N145" i="36"/>
  <c r="N125" i="36"/>
  <c r="N124" i="36"/>
  <c r="N123" i="36"/>
  <c r="N122" i="36"/>
  <c r="N98" i="36"/>
  <c r="N99" i="36"/>
  <c r="N100" i="36"/>
  <c r="N101" i="36"/>
  <c r="N104" i="36"/>
  <c r="N105" i="36"/>
  <c r="N106" i="36"/>
  <c r="N107" i="36"/>
  <c r="N108" i="36"/>
  <c r="N109" i="36"/>
  <c r="N113" i="36"/>
  <c r="N114" i="36"/>
  <c r="N115" i="36"/>
  <c r="N116" i="36"/>
  <c r="N117" i="36"/>
  <c r="N120" i="36"/>
  <c r="N121" i="36"/>
  <c r="N74" i="36"/>
  <c r="N75" i="36"/>
  <c r="N76" i="36"/>
  <c r="N77" i="36"/>
  <c r="N79" i="36"/>
  <c r="N80" i="36"/>
  <c r="N81" i="36"/>
  <c r="N82" i="36"/>
  <c r="N83" i="36"/>
  <c r="N84" i="36"/>
  <c r="N85" i="36"/>
  <c r="N87" i="36"/>
  <c r="N89" i="36"/>
  <c r="N90" i="36"/>
  <c r="N91" i="36"/>
  <c r="N92" i="36"/>
  <c r="N93" i="36"/>
  <c r="N95" i="36"/>
  <c r="N96" i="36"/>
  <c r="N97" i="36"/>
  <c r="N60" i="36"/>
  <c r="N62" i="36"/>
  <c r="N63" i="36"/>
  <c r="N64" i="36"/>
  <c r="N65" i="36"/>
  <c r="N66" i="36"/>
  <c r="N68" i="36"/>
  <c r="N69" i="36"/>
  <c r="N70" i="36"/>
  <c r="N71" i="36"/>
  <c r="N72" i="36"/>
  <c r="N73" i="36"/>
  <c r="N53" i="36"/>
  <c r="N54" i="36"/>
  <c r="N55" i="36"/>
  <c r="N56" i="36"/>
  <c r="N57" i="36"/>
  <c r="N58" i="36"/>
  <c r="N51" i="36"/>
  <c r="N52" i="36"/>
  <c r="N50" i="36"/>
  <c r="B10" i="40"/>
  <c r="B10" i="39"/>
  <c r="B10" i="38"/>
  <c r="B10" i="42"/>
  <c r="B10" i="43"/>
  <c r="A11" i="45"/>
  <c r="B10" i="44"/>
  <c r="O10" i="44"/>
  <c r="AD19" i="22"/>
  <c r="K10" i="44"/>
  <c r="Z19" i="22"/>
  <c r="Y10" i="42"/>
  <c r="AN16" i="22"/>
  <c r="S10" i="44"/>
  <c r="AH19" i="22"/>
  <c r="O10" i="41"/>
  <c r="AD15" i="22"/>
  <c r="W10" i="41"/>
  <c r="AL15" i="22"/>
  <c r="K10" i="41"/>
  <c r="Z15" i="22"/>
  <c r="U10" i="40"/>
  <c r="AJ14" i="22"/>
  <c r="O10" i="40"/>
  <c r="AD14" i="22"/>
  <c r="K10" i="40"/>
  <c r="Z14" i="22"/>
  <c r="K10" i="38"/>
  <c r="Z11" i="22"/>
  <c r="O10" i="39"/>
  <c r="AD12" i="22"/>
  <c r="O10" i="38"/>
  <c r="AD11" i="22"/>
  <c r="V10" i="44"/>
  <c r="AK19" i="22"/>
  <c r="T10" i="44"/>
  <c r="AI19" i="22"/>
  <c r="W10" i="44"/>
  <c r="AL19" i="22"/>
  <c r="X10" i="44"/>
  <c r="AM19" i="22"/>
  <c r="X10" i="43"/>
  <c r="AM18" i="22"/>
  <c r="W10" i="43"/>
  <c r="AL18" i="22"/>
  <c r="K10" i="43"/>
  <c r="Z18" i="22"/>
  <c r="O10" i="43"/>
  <c r="AD18" i="22"/>
  <c r="V10" i="41"/>
  <c r="AK15" i="22"/>
  <c r="X10" i="42"/>
  <c r="AM16" i="22"/>
  <c r="O10" i="42"/>
  <c r="AD16" i="22"/>
  <c r="V10" i="40"/>
  <c r="AK14" i="22"/>
  <c r="U10" i="39"/>
  <c r="AJ12" i="22"/>
  <c r="T10" i="39"/>
  <c r="AI12" i="22"/>
  <c r="U10" i="38"/>
  <c r="AJ11" i="22"/>
  <c r="A14" i="45"/>
  <c r="P10" i="46"/>
  <c r="AE10" i="22"/>
  <c r="R10" i="46"/>
  <c r="AG10" i="22"/>
  <c r="AG13" i="22"/>
  <c r="Y10" i="46"/>
  <c r="AN10" i="22"/>
  <c r="X10" i="46"/>
  <c r="AM10" i="22"/>
  <c r="A7" i="36"/>
  <c r="A59" i="36"/>
  <c r="A123" i="36"/>
  <c r="A28" i="36"/>
  <c r="A92" i="36"/>
  <c r="A156" i="36"/>
  <c r="A61" i="36"/>
  <c r="A125" i="36"/>
  <c r="A22" i="36"/>
  <c r="A86" i="36"/>
  <c r="A150" i="36"/>
  <c r="A55" i="36"/>
  <c r="A119" i="36"/>
  <c r="A24" i="36"/>
  <c r="A88" i="36"/>
  <c r="A152" i="36"/>
  <c r="A57" i="36"/>
  <c r="A121" i="36"/>
  <c r="A34" i="36"/>
  <c r="A66" i="36"/>
  <c r="A162" i="36"/>
  <c r="B107" i="36"/>
  <c r="B94" i="36"/>
  <c r="B25" i="36"/>
  <c r="B160" i="36"/>
  <c r="B61" i="36"/>
  <c r="C10" i="36"/>
  <c r="C18" i="36"/>
  <c r="C26" i="36"/>
  <c r="C34" i="36"/>
  <c r="C42" i="36"/>
  <c r="C50" i="36"/>
  <c r="C58" i="36"/>
  <c r="C66" i="36"/>
  <c r="C74" i="36"/>
  <c r="C82" i="36"/>
  <c r="C90" i="36"/>
  <c r="C98" i="36"/>
  <c r="C106" i="36"/>
  <c r="C114" i="36"/>
  <c r="C122" i="36"/>
  <c r="C130" i="36"/>
  <c r="C138" i="36"/>
  <c r="C146" i="36"/>
  <c r="C154" i="36"/>
  <c r="C162" i="36"/>
  <c r="C3" i="36"/>
  <c r="C11" i="36"/>
  <c r="C19" i="36"/>
  <c r="C27" i="36"/>
  <c r="C35" i="36"/>
  <c r="C43" i="36"/>
  <c r="C51" i="36"/>
  <c r="C59" i="36"/>
  <c r="C67" i="36"/>
  <c r="C75" i="36"/>
  <c r="C83" i="36"/>
  <c r="C91" i="36"/>
  <c r="C99" i="36"/>
  <c r="C107" i="36"/>
  <c r="C115" i="36"/>
  <c r="C123" i="36"/>
  <c r="C131" i="36"/>
  <c r="C139" i="36"/>
  <c r="C147" i="36"/>
  <c r="C155" i="36"/>
  <c r="C163" i="36"/>
  <c r="C4" i="36"/>
  <c r="C5" i="36"/>
  <c r="C13" i="36"/>
  <c r="C21" i="36"/>
  <c r="C29" i="36"/>
  <c r="C37" i="36"/>
  <c r="C45" i="36"/>
  <c r="C53" i="36"/>
  <c r="C61" i="36"/>
  <c r="C69" i="36"/>
  <c r="C77" i="36"/>
  <c r="C85" i="36"/>
  <c r="C93" i="36"/>
  <c r="C101" i="36"/>
  <c r="C109" i="36"/>
  <c r="C117" i="36"/>
  <c r="C125" i="36"/>
  <c r="C133" i="36"/>
  <c r="C141" i="36"/>
  <c r="C149" i="36"/>
  <c r="C157" i="36"/>
  <c r="C165" i="36"/>
  <c r="C6" i="36"/>
  <c r="C14" i="36"/>
  <c r="C22" i="36"/>
  <c r="C30" i="36"/>
  <c r="C38" i="36"/>
  <c r="C46" i="36"/>
  <c r="C54" i="36"/>
  <c r="C62" i="36"/>
  <c r="C70" i="36"/>
  <c r="C78" i="36"/>
  <c r="C86" i="36"/>
  <c r="C94" i="36"/>
  <c r="C102" i="36"/>
  <c r="C110" i="36"/>
  <c r="C118" i="36"/>
  <c r="C126" i="36"/>
  <c r="C134" i="36"/>
  <c r="C142" i="36"/>
  <c r="C150" i="36"/>
  <c r="C158" i="36"/>
  <c r="C166" i="36"/>
  <c r="C8" i="36"/>
  <c r="C16" i="36"/>
  <c r="C24" i="36"/>
  <c r="C32" i="36"/>
  <c r="C40" i="36"/>
  <c r="C48" i="36"/>
  <c r="C56" i="36"/>
  <c r="C64" i="36"/>
  <c r="C72" i="36"/>
  <c r="C80" i="36"/>
  <c r="C88" i="36"/>
  <c r="C96" i="36"/>
  <c r="C104" i="36"/>
  <c r="C112" i="36"/>
  <c r="C120" i="36"/>
  <c r="C128" i="36"/>
  <c r="C136" i="36"/>
  <c r="C144" i="36"/>
  <c r="C152" i="36"/>
  <c r="C160" i="36"/>
  <c r="C168" i="36"/>
  <c r="C23" i="36"/>
  <c r="C44" i="36"/>
  <c r="C65" i="36"/>
  <c r="C87" i="36"/>
  <c r="C103" i="36"/>
  <c r="C132" i="36"/>
  <c r="C153" i="36"/>
  <c r="C121" i="36"/>
  <c r="C151" i="36"/>
  <c r="C25" i="36"/>
  <c r="C47" i="36"/>
  <c r="C68" i="36"/>
  <c r="C89" i="36"/>
  <c r="C105" i="36"/>
  <c r="C135" i="36"/>
  <c r="C156" i="36"/>
  <c r="C63" i="36"/>
  <c r="C7" i="36"/>
  <c r="C28" i="36"/>
  <c r="C49" i="36"/>
  <c r="C71" i="36"/>
  <c r="C92" i="36"/>
  <c r="C108" i="36"/>
  <c r="C137" i="36"/>
  <c r="C159" i="36"/>
  <c r="C41" i="36"/>
  <c r="C84" i="36"/>
  <c r="C9" i="36"/>
  <c r="C31" i="36"/>
  <c r="C52" i="36"/>
  <c r="C73" i="36"/>
  <c r="C95" i="36"/>
  <c r="C111" i="36"/>
  <c r="C140" i="36"/>
  <c r="C161" i="36"/>
  <c r="C12" i="36"/>
  <c r="C33" i="36"/>
  <c r="C55" i="36"/>
  <c r="C76" i="36"/>
  <c r="C97" i="36"/>
  <c r="C113" i="36"/>
  <c r="C143" i="36"/>
  <c r="C164" i="36"/>
  <c r="C15" i="36"/>
  <c r="C36" i="36"/>
  <c r="C57" i="36"/>
  <c r="C79" i="36"/>
  <c r="C116" i="36"/>
  <c r="C124" i="36"/>
  <c r="C145" i="36"/>
  <c r="C167" i="36"/>
  <c r="C100" i="36"/>
  <c r="C129" i="36"/>
  <c r="C17" i="36"/>
  <c r="C39" i="36"/>
  <c r="C60" i="36"/>
  <c r="C81" i="36"/>
  <c r="C119" i="36"/>
  <c r="C127" i="36"/>
  <c r="C148" i="36"/>
  <c r="C169" i="36"/>
  <c r="C20" i="36"/>
  <c r="A15" i="45"/>
  <c r="A17" i="45"/>
  <c r="Z10" i="46"/>
  <c r="AO10" i="22"/>
  <c r="N10" i="46"/>
  <c r="AC10" i="22"/>
  <c r="W10" i="42"/>
  <c r="AL16" i="22"/>
  <c r="K10" i="46"/>
  <c r="Z10" i="22"/>
  <c r="O10" i="46"/>
  <c r="AD10" i="22"/>
  <c r="W10" i="46"/>
  <c r="AL10" i="22"/>
  <c r="J25" i="36"/>
  <c r="J40" i="36"/>
  <c r="J44" i="36"/>
  <c r="J109" i="36"/>
  <c r="J93" i="36"/>
  <c r="J76" i="36"/>
  <c r="J34" i="36"/>
  <c r="J39" i="36"/>
  <c r="J24" i="36"/>
  <c r="J5" i="36"/>
  <c r="J88" i="36"/>
  <c r="J96" i="36"/>
  <c r="J18" i="36"/>
  <c r="J7" i="36"/>
  <c r="J36" i="36"/>
  <c r="J55" i="36"/>
  <c r="J64" i="36"/>
  <c r="J33" i="36"/>
  <c r="J16" i="36"/>
  <c r="J12" i="36"/>
  <c r="J2" i="36"/>
  <c r="J45" i="36"/>
  <c r="J29" i="36"/>
  <c r="J74" i="36"/>
  <c r="J23" i="36"/>
  <c r="J97" i="36"/>
  <c r="J35" i="36"/>
  <c r="J112" i="36"/>
  <c r="J52" i="36"/>
  <c r="J30" i="36"/>
  <c r="J85" i="36"/>
  <c r="J9" i="36"/>
  <c r="J56" i="36"/>
  <c r="J48" i="36"/>
  <c r="J4" i="36"/>
  <c r="J38" i="36"/>
  <c r="J14" i="36"/>
  <c r="J21" i="36"/>
  <c r="J92" i="36"/>
  <c r="J20" i="36"/>
  <c r="J77" i="36"/>
  <c r="J28" i="36"/>
  <c r="J46" i="36"/>
  <c r="J84" i="36"/>
  <c r="J51" i="36"/>
  <c r="J27" i="36"/>
  <c r="J108" i="36"/>
  <c r="J42" i="36"/>
  <c r="J50" i="36"/>
  <c r="J8" i="36"/>
  <c r="J11" i="36"/>
  <c r="J22" i="36"/>
  <c r="J75" i="36"/>
  <c r="J26" i="36"/>
  <c r="J10" i="36"/>
  <c r="J119" i="36"/>
  <c r="J32" i="36"/>
  <c r="J103" i="36"/>
  <c r="J6" i="36"/>
  <c r="J100" i="36"/>
  <c r="J19" i="36"/>
  <c r="J90" i="36"/>
  <c r="J31" i="36"/>
  <c r="J71" i="36"/>
  <c r="J49" i="36"/>
  <c r="J150" i="36"/>
  <c r="J121" i="36"/>
  <c r="J15" i="36"/>
  <c r="J57" i="36"/>
  <c r="J17" i="36"/>
  <c r="J41" i="36"/>
  <c r="J61" i="36"/>
  <c r="J60" i="36"/>
  <c r="J163" i="36"/>
  <c r="J43" i="36"/>
  <c r="J37" i="36"/>
  <c r="J86" i="36"/>
  <c r="J83" i="36"/>
  <c r="J99" i="36"/>
  <c r="J13" i="36"/>
  <c r="J102" i="36"/>
  <c r="J3" i="36"/>
  <c r="J47" i="36"/>
  <c r="D12" i="22"/>
  <c r="F15" i="22"/>
  <c r="D16" i="22"/>
  <c r="E16" i="22"/>
  <c r="G16" i="22"/>
  <c r="X20" i="22"/>
  <c r="K16" i="22"/>
  <c r="P16" i="22"/>
  <c r="AJ17" i="22"/>
  <c r="K11" i="22"/>
  <c r="AN13" i="22"/>
  <c r="AK20" i="22"/>
  <c r="F19" i="22"/>
  <c r="K19" i="22"/>
  <c r="Y20" i="22"/>
  <c r="AG20" i="22"/>
  <c r="AF20" i="22"/>
  <c r="J19" i="22"/>
  <c r="E19" i="22"/>
  <c r="AJ20" i="22"/>
  <c r="AE20" i="22"/>
  <c r="I19" i="22"/>
  <c r="C17" i="45"/>
  <c r="D19" i="22"/>
  <c r="AD20" i="22"/>
  <c r="AQ20" i="22"/>
  <c r="V20" i="22"/>
  <c r="R20" i="22"/>
  <c r="Z20" i="22"/>
  <c r="AN20" i="22"/>
  <c r="AL20" i="22"/>
  <c r="AM20" i="22"/>
  <c r="AO20" i="22"/>
  <c r="F18" i="22"/>
  <c r="U20" i="22"/>
  <c r="K18" i="22"/>
  <c r="AC20" i="22"/>
  <c r="E18" i="22"/>
  <c r="T20" i="22"/>
  <c r="J18" i="22"/>
  <c r="AB20" i="22"/>
  <c r="AA20" i="22"/>
  <c r="S20" i="22"/>
  <c r="D18" i="22"/>
  <c r="Y17" i="22"/>
  <c r="O16" i="22"/>
  <c r="AK17" i="22"/>
  <c r="K15" i="22"/>
  <c r="AG17" i="22"/>
  <c r="AF17" i="22"/>
  <c r="E15" i="22"/>
  <c r="J15" i="22"/>
  <c r="X17" i="22"/>
  <c r="AD17" i="22"/>
  <c r="V17" i="22"/>
  <c r="AE17" i="22"/>
  <c r="W17" i="22"/>
  <c r="AP21" i="22"/>
  <c r="D15" i="22"/>
  <c r="R17" i="22"/>
  <c r="AM17" i="22"/>
  <c r="AL17" i="22"/>
  <c r="Z17" i="22"/>
  <c r="AN17" i="22"/>
  <c r="AQ17" i="22"/>
  <c r="AO17" i="22"/>
  <c r="K14" i="22"/>
  <c r="AC17" i="22"/>
  <c r="F14" i="22"/>
  <c r="U17" i="22"/>
  <c r="J14" i="22"/>
  <c r="D13" i="45"/>
  <c r="AB17" i="22"/>
  <c r="E14" i="22"/>
  <c r="T17" i="22"/>
  <c r="D14" i="22"/>
  <c r="S17" i="22"/>
  <c r="AA17" i="22"/>
  <c r="F12" i="22"/>
  <c r="X13" i="22"/>
  <c r="X21" i="22"/>
  <c r="E12" i="22"/>
  <c r="I18" i="45"/>
  <c r="J18" i="45"/>
  <c r="J12" i="22"/>
  <c r="AE13" i="22"/>
  <c r="I12" i="22"/>
  <c r="C12" i="22"/>
  <c r="AO13" i="22"/>
  <c r="Y13" i="22"/>
  <c r="F11" i="22"/>
  <c r="J11" i="22"/>
  <c r="O11" i="22"/>
  <c r="AD13" i="22"/>
  <c r="AJ13" i="22"/>
  <c r="V13" i="22"/>
  <c r="D11" i="22"/>
  <c r="W13" i="22"/>
  <c r="R13" i="22"/>
  <c r="Z13" i="22"/>
  <c r="AL13" i="22"/>
  <c r="AM13" i="22"/>
  <c r="AQ13" i="22"/>
  <c r="K10" i="22"/>
  <c r="AC13" i="22"/>
  <c r="F10" i="22"/>
  <c r="F13" i="22"/>
  <c r="U13" i="22"/>
  <c r="E10" i="22"/>
  <c r="T13" i="22"/>
  <c r="AB13" i="22"/>
  <c r="J10" i="22"/>
  <c r="AA13" i="22"/>
  <c r="D10" i="22"/>
  <c r="S13" i="22"/>
  <c r="B109" i="36"/>
  <c r="B55" i="36"/>
  <c r="B43" i="36"/>
  <c r="B130" i="36"/>
  <c r="B158" i="36"/>
  <c r="B32" i="36"/>
  <c r="B30" i="36"/>
  <c r="B138" i="36"/>
  <c r="B103" i="36"/>
  <c r="B132" i="36"/>
  <c r="B125" i="36"/>
  <c r="B153" i="36"/>
  <c r="B68" i="36"/>
  <c r="B42" i="36"/>
  <c r="B89" i="36"/>
  <c r="B4" i="36"/>
  <c r="A106" i="36"/>
  <c r="A3" i="36"/>
  <c r="A122" i="36"/>
  <c r="A137" i="36"/>
  <c r="A73" i="36"/>
  <c r="A168" i="36"/>
  <c r="A104" i="36"/>
  <c r="A40" i="36"/>
  <c r="A135" i="36"/>
  <c r="A71" i="36"/>
  <c r="A166" i="36"/>
  <c r="A102" i="36"/>
  <c r="A38" i="36"/>
  <c r="A141" i="36"/>
  <c r="A77" i="36"/>
  <c r="A11" i="36"/>
  <c r="A108" i="36"/>
  <c r="A44" i="36"/>
  <c r="A139" i="36"/>
  <c r="A75" i="36"/>
  <c r="A8" i="36"/>
  <c r="A82" i="36"/>
  <c r="A18" i="36"/>
  <c r="A114" i="36"/>
  <c r="A129" i="36"/>
  <c r="A65" i="36"/>
  <c r="A160" i="36"/>
  <c r="A96" i="36"/>
  <c r="A32" i="36"/>
  <c r="A127" i="36"/>
  <c r="A63" i="36"/>
  <c r="A158" i="36"/>
  <c r="A94" i="36"/>
  <c r="A30" i="36"/>
  <c r="A133" i="36"/>
  <c r="A69" i="36"/>
  <c r="A164" i="36"/>
  <c r="A100" i="36"/>
  <c r="A36" i="36"/>
  <c r="A131" i="36"/>
  <c r="A67" i="36"/>
  <c r="A10" i="36"/>
  <c r="A154" i="36"/>
  <c r="A58" i="36"/>
  <c r="A90" i="36"/>
  <c r="A113" i="36"/>
  <c r="A49" i="36"/>
  <c r="A144" i="36"/>
  <c r="A80" i="36"/>
  <c r="A16" i="36"/>
  <c r="A111" i="36"/>
  <c r="A47" i="36"/>
  <c r="A142" i="36"/>
  <c r="A78" i="36"/>
  <c r="A14" i="36"/>
  <c r="A117" i="36"/>
  <c r="A53" i="36"/>
  <c r="A148" i="36"/>
  <c r="A84" i="36"/>
  <c r="A20" i="36"/>
  <c r="A115" i="36"/>
  <c r="A51" i="36"/>
  <c r="A13" i="36"/>
  <c r="A146" i="36"/>
  <c r="A130" i="36"/>
  <c r="A169" i="36"/>
  <c r="A105" i="36"/>
  <c r="A41" i="36"/>
  <c r="A136" i="36"/>
  <c r="A72" i="36"/>
  <c r="A167" i="36"/>
  <c r="A103" i="36"/>
  <c r="A39" i="36"/>
  <c r="A134" i="36"/>
  <c r="A70" i="36"/>
  <c r="A6" i="36"/>
  <c r="A109" i="36"/>
  <c r="A45" i="36"/>
  <c r="A140" i="36"/>
  <c r="A76" i="36"/>
  <c r="A9" i="36"/>
  <c r="A107" i="36"/>
  <c r="A43" i="36"/>
  <c r="A5" i="36"/>
  <c r="A138" i="36"/>
  <c r="A42" i="36"/>
  <c r="A161" i="36"/>
  <c r="A97" i="36"/>
  <c r="A33" i="36"/>
  <c r="A128" i="36"/>
  <c r="A64" i="36"/>
  <c r="A159" i="36"/>
  <c r="A95" i="36"/>
  <c r="A31" i="36"/>
  <c r="A126" i="36"/>
  <c r="A62" i="36"/>
  <c r="A165" i="36"/>
  <c r="A101" i="36"/>
  <c r="A37" i="36"/>
  <c r="A132" i="36"/>
  <c r="A68" i="36"/>
  <c r="A163" i="36"/>
  <c r="A99" i="36"/>
  <c r="A35" i="36"/>
  <c r="A12" i="36"/>
  <c r="A50" i="36"/>
  <c r="A98" i="36"/>
  <c r="A153" i="36"/>
  <c r="A89" i="36"/>
  <c r="A25" i="36"/>
  <c r="A120" i="36"/>
  <c r="A56" i="36"/>
  <c r="A151" i="36"/>
  <c r="A87" i="36"/>
  <c r="A23" i="36"/>
  <c r="A118" i="36"/>
  <c r="A54" i="36"/>
  <c r="A157" i="36"/>
  <c r="A93" i="36"/>
  <c r="A29" i="36"/>
  <c r="A124" i="36"/>
  <c r="A60" i="36"/>
  <c r="A155" i="36"/>
  <c r="A91" i="36"/>
  <c r="A27" i="36"/>
  <c r="A4" i="36"/>
  <c r="A26" i="36"/>
  <c r="A74" i="36"/>
  <c r="A145" i="36"/>
  <c r="A81" i="36"/>
  <c r="A17" i="36"/>
  <c r="A112" i="36"/>
  <c r="A48" i="36"/>
  <c r="A143" i="36"/>
  <c r="A79" i="36"/>
  <c r="A15" i="36"/>
  <c r="A110" i="36"/>
  <c r="A46" i="36"/>
  <c r="A149" i="36"/>
  <c r="A85" i="36"/>
  <c r="A21" i="36"/>
  <c r="A116" i="36"/>
  <c r="A52" i="36"/>
  <c r="A147" i="36"/>
  <c r="A83" i="36"/>
  <c r="A13" i="45"/>
  <c r="A12" i="45"/>
  <c r="S10" i="46"/>
  <c r="AH10" i="22"/>
  <c r="T10" i="46"/>
  <c r="AI10" i="22"/>
  <c r="S10" i="38"/>
  <c r="AH11" i="22"/>
  <c r="T10" i="38"/>
  <c r="AI11" i="22"/>
  <c r="I11" i="22"/>
  <c r="N11" i="22"/>
  <c r="V10" i="39"/>
  <c r="AK12" i="22"/>
  <c r="K12" i="22"/>
  <c r="P12" i="22"/>
  <c r="S10" i="39"/>
  <c r="AH12" i="22"/>
  <c r="S10" i="40"/>
  <c r="AH14" i="22"/>
  <c r="T10" i="40"/>
  <c r="AI14" i="22"/>
  <c r="I14" i="22"/>
  <c r="T10" i="41"/>
  <c r="AI15" i="22"/>
  <c r="I15" i="22"/>
  <c r="S10" i="41"/>
  <c r="AH15" i="22"/>
  <c r="T10" i="42"/>
  <c r="AI16" i="22"/>
  <c r="I16" i="22"/>
  <c r="S10" i="42"/>
  <c r="AH16" i="22"/>
  <c r="T10" i="43"/>
  <c r="AI18" i="22"/>
  <c r="AI20" i="22"/>
  <c r="S10" i="43"/>
  <c r="AH18" i="22"/>
  <c r="AH20" i="22"/>
  <c r="B66" i="36"/>
  <c r="B112" i="36"/>
  <c r="B135" i="36"/>
  <c r="B165" i="36"/>
  <c r="B26" i="36"/>
  <c r="B13" i="36"/>
  <c r="B96" i="36"/>
  <c r="B143" i="36"/>
  <c r="B8" i="36"/>
  <c r="B113" i="36"/>
  <c r="B49" i="36"/>
  <c r="B79" i="36"/>
  <c r="B15" i="36"/>
  <c r="B118" i="36"/>
  <c r="B54" i="36"/>
  <c r="B156" i="36"/>
  <c r="B92" i="36"/>
  <c r="B28" i="36"/>
  <c r="B131" i="36"/>
  <c r="B67" i="36"/>
  <c r="B3" i="36"/>
  <c r="B45" i="36"/>
  <c r="B85" i="36"/>
  <c r="B111" i="36"/>
  <c r="B149" i="36"/>
  <c r="B162" i="36"/>
  <c r="B157" i="36"/>
  <c r="B74" i="36"/>
  <c r="B127" i="36"/>
  <c r="B169" i="36"/>
  <c r="B105" i="36"/>
  <c r="B41" i="36"/>
  <c r="B71" i="36"/>
  <c r="B7" i="36"/>
  <c r="B110" i="36"/>
  <c r="B46" i="36"/>
  <c r="B148" i="36"/>
  <c r="B84" i="36"/>
  <c r="B20" i="36"/>
  <c r="B123" i="36"/>
  <c r="B59" i="36"/>
  <c r="B154" i="36"/>
  <c r="B24" i="36"/>
  <c r="B64" i="36"/>
  <c r="B82" i="36"/>
  <c r="B133" i="36"/>
  <c r="B146" i="36"/>
  <c r="B90" i="36"/>
  <c r="B53" i="36"/>
  <c r="B119" i="36"/>
  <c r="B161" i="36"/>
  <c r="B97" i="36"/>
  <c r="B33" i="36"/>
  <c r="B63" i="36"/>
  <c r="B166" i="36"/>
  <c r="B102" i="36"/>
  <c r="B38" i="36"/>
  <c r="B140" i="36"/>
  <c r="B76" i="36"/>
  <c r="B12" i="36"/>
  <c r="B115" i="36"/>
  <c r="B51" i="36"/>
  <c r="B122" i="36"/>
  <c r="B101" i="36"/>
  <c r="B21" i="36"/>
  <c r="B40" i="36"/>
  <c r="B80" i="36"/>
  <c r="B106" i="36"/>
  <c r="B144" i="36"/>
  <c r="B10" i="36"/>
  <c r="B93" i="36"/>
  <c r="B145" i="36"/>
  <c r="B81" i="36"/>
  <c r="B17" i="36"/>
  <c r="B47" i="36"/>
  <c r="B150" i="36"/>
  <c r="B86" i="36"/>
  <c r="B22" i="36"/>
  <c r="B124" i="36"/>
  <c r="B60" i="36"/>
  <c r="B163" i="36"/>
  <c r="B99" i="36"/>
  <c r="B35" i="36"/>
  <c r="B114" i="36"/>
  <c r="B168" i="36"/>
  <c r="B5" i="36"/>
  <c r="B18" i="36"/>
  <c r="B58" i="36"/>
  <c r="B77" i="36"/>
  <c r="B128" i="36"/>
  <c r="B117" i="36"/>
  <c r="B72" i="36"/>
  <c r="B137" i="36"/>
  <c r="B73" i="36"/>
  <c r="B9" i="36"/>
  <c r="B39" i="36"/>
  <c r="B142" i="36"/>
  <c r="B78" i="36"/>
  <c r="B14" i="36"/>
  <c r="B116" i="36"/>
  <c r="B52" i="36"/>
  <c r="B155" i="36"/>
  <c r="B91" i="36"/>
  <c r="B27" i="36"/>
  <c r="B98" i="36"/>
  <c r="B152" i="36"/>
  <c r="B167" i="36"/>
  <c r="B141" i="36"/>
  <c r="B37" i="36"/>
  <c r="B56" i="36"/>
  <c r="B120" i="36"/>
  <c r="B69" i="36"/>
  <c r="B50" i="36"/>
  <c r="B129" i="36"/>
  <c r="B65" i="36"/>
  <c r="B95" i="36"/>
  <c r="B31" i="36"/>
  <c r="B134" i="36"/>
  <c r="B70" i="36"/>
  <c r="B6" i="36"/>
  <c r="B108" i="36"/>
  <c r="B44" i="36"/>
  <c r="B147" i="36"/>
  <c r="B83" i="36"/>
  <c r="B19" i="36"/>
  <c r="B88" i="36"/>
  <c r="B136" i="36"/>
  <c r="B151" i="36"/>
  <c r="B48" i="36"/>
  <c r="B16" i="36"/>
  <c r="B34" i="36"/>
  <c r="B104" i="36"/>
  <c r="B159" i="36"/>
  <c r="B29" i="36"/>
  <c r="B121" i="36"/>
  <c r="B57" i="36"/>
  <c r="B87" i="36"/>
  <c r="B23" i="36"/>
  <c r="B126" i="36"/>
  <c r="B62" i="36"/>
  <c r="B164" i="36"/>
  <c r="B100" i="36"/>
  <c r="B36" i="36"/>
  <c r="B139" i="36"/>
  <c r="B75" i="36"/>
  <c r="J152" i="36"/>
  <c r="J161" i="36"/>
  <c r="J162" i="36"/>
  <c r="J169" i="36"/>
  <c r="J168" i="36"/>
  <c r="J143" i="36"/>
  <c r="J167" i="36"/>
  <c r="J166" i="36"/>
  <c r="J165" i="36"/>
  <c r="J164" i="36"/>
  <c r="J136" i="36"/>
  <c r="J159" i="36"/>
  <c r="J158" i="36"/>
  <c r="J157" i="36"/>
  <c r="J155" i="36"/>
  <c r="J151" i="36"/>
  <c r="J149" i="36"/>
  <c r="J154" i="36"/>
  <c r="J78" i="36"/>
  <c r="J133" i="36"/>
  <c r="J114" i="36"/>
  <c r="J146" i="36"/>
  <c r="J87" i="36"/>
  <c r="J120" i="36"/>
  <c r="J132" i="36"/>
  <c r="J104" i="36"/>
  <c r="J70" i="36"/>
  <c r="J95" i="36"/>
  <c r="J81" i="36"/>
  <c r="J82" i="36"/>
  <c r="J69" i="36"/>
  <c r="J111" i="36"/>
  <c r="J128" i="36"/>
  <c r="J115" i="36"/>
  <c r="J80" i="36"/>
  <c r="J129" i="36"/>
  <c r="J127" i="36"/>
  <c r="J63" i="36"/>
  <c r="J148" i="36"/>
  <c r="J91" i="36"/>
  <c r="J117" i="36"/>
  <c r="J89" i="36"/>
  <c r="J67" i="36"/>
  <c r="J118" i="36"/>
  <c r="J66" i="36"/>
  <c r="J54" i="36"/>
  <c r="J160" i="36"/>
  <c r="J98" i="36"/>
  <c r="J94" i="36"/>
  <c r="J156" i="36"/>
  <c r="J123" i="36"/>
  <c r="J153" i="36"/>
  <c r="J147" i="36"/>
  <c r="J79" i="36"/>
  <c r="J124" i="36"/>
  <c r="J73" i="36"/>
  <c r="J72" i="36"/>
  <c r="J105" i="36"/>
  <c r="N12" i="22"/>
  <c r="G12" i="22"/>
  <c r="I21" i="45"/>
  <c r="J21" i="45"/>
  <c r="C16" i="22"/>
  <c r="Y21" i="22"/>
  <c r="AG21" i="22"/>
  <c r="P19" i="22"/>
  <c r="O19" i="22"/>
  <c r="AF21" i="22"/>
  <c r="L11" i="22"/>
  <c r="L16" i="22"/>
  <c r="Q16" i="22"/>
  <c r="I18" i="22"/>
  <c r="I20" i="22"/>
  <c r="AJ21" i="22"/>
  <c r="L15" i="22"/>
  <c r="E14" i="45"/>
  <c r="AQ21" i="22"/>
  <c r="AB21" i="22"/>
  <c r="L12" i="22"/>
  <c r="AK13" i="22"/>
  <c r="AK21" i="22"/>
  <c r="O12" i="22"/>
  <c r="Q12" i="22"/>
  <c r="D12" i="45"/>
  <c r="AD21" i="22"/>
  <c r="Q19" i="22"/>
  <c r="H19" i="22"/>
  <c r="L19" i="22"/>
  <c r="G19" i="22"/>
  <c r="I23" i="45"/>
  <c r="J23" i="45"/>
  <c r="N19" i="22"/>
  <c r="M19" i="22"/>
  <c r="C19" i="22"/>
  <c r="R21" i="22"/>
  <c r="AN21" i="22"/>
  <c r="P18" i="22"/>
  <c r="P20" i="22"/>
  <c r="K20" i="22"/>
  <c r="U21" i="22"/>
  <c r="F20" i="22"/>
  <c r="J20" i="22"/>
  <c r="L18" i="22"/>
  <c r="O18" i="22"/>
  <c r="E20" i="22"/>
  <c r="G18" i="22"/>
  <c r="I22" i="45"/>
  <c r="J22" i="45"/>
  <c r="S21" i="22"/>
  <c r="D20" i="22"/>
  <c r="C18" i="22"/>
  <c r="H16" i="22"/>
  <c r="N16" i="22"/>
  <c r="M16" i="22"/>
  <c r="W21" i="22"/>
  <c r="AI17" i="22"/>
  <c r="T21" i="22"/>
  <c r="P15" i="22"/>
  <c r="I20" i="45"/>
  <c r="J20" i="45"/>
  <c r="O15" i="22"/>
  <c r="G15" i="22"/>
  <c r="N15" i="22"/>
  <c r="H15" i="22"/>
  <c r="AH17" i="22"/>
  <c r="V21" i="22"/>
  <c r="C15" i="22"/>
  <c r="AE21" i="22"/>
  <c r="AO21" i="22"/>
  <c r="AM21" i="22"/>
  <c r="Z21" i="22"/>
  <c r="AL21" i="22"/>
  <c r="F17" i="22"/>
  <c r="AC21" i="22"/>
  <c r="K17" i="22"/>
  <c r="P14" i="22"/>
  <c r="G14" i="22"/>
  <c r="E17" i="22"/>
  <c r="L14" i="22"/>
  <c r="J17" i="22"/>
  <c r="O14" i="22"/>
  <c r="D17" i="22"/>
  <c r="C14" i="22"/>
  <c r="AA21" i="22"/>
  <c r="H14" i="22"/>
  <c r="I17" i="22"/>
  <c r="N14" i="22"/>
  <c r="H12" i="22"/>
  <c r="M12" i="22"/>
  <c r="C11" i="22"/>
  <c r="G11" i="22"/>
  <c r="P11" i="22"/>
  <c r="M11" i="22"/>
  <c r="AH13" i="22"/>
  <c r="AI13" i="22"/>
  <c r="H11" i="22"/>
  <c r="I10" i="22"/>
  <c r="H10" i="22"/>
  <c r="P10" i="22"/>
  <c r="K13" i="22"/>
  <c r="E13" i="22"/>
  <c r="G10" i="22"/>
  <c r="J13" i="22"/>
  <c r="L10" i="22"/>
  <c r="O10" i="22"/>
  <c r="C10" i="22"/>
  <c r="D13" i="22"/>
  <c r="C12" i="45"/>
  <c r="E10" i="45"/>
  <c r="I19" i="45"/>
  <c r="J19" i="45"/>
  <c r="E13" i="45"/>
  <c r="I16" i="45"/>
  <c r="D10" i="45"/>
  <c r="E11" i="45"/>
  <c r="J122" i="36"/>
  <c r="J126" i="36"/>
  <c r="J106" i="36"/>
  <c r="J141" i="36"/>
  <c r="J138" i="36"/>
  <c r="J135" i="36"/>
  <c r="J145" i="36"/>
  <c r="J144" i="36"/>
  <c r="J116" i="36"/>
  <c r="J65" i="36"/>
  <c r="J53" i="36"/>
  <c r="J110" i="36"/>
  <c r="J68" i="36"/>
  <c r="J113" i="36"/>
  <c r="J62" i="36"/>
  <c r="J139" i="36"/>
  <c r="J101" i="36"/>
  <c r="J59" i="36"/>
  <c r="J107" i="36"/>
  <c r="J142" i="36"/>
  <c r="J58" i="36"/>
  <c r="N10" i="22"/>
  <c r="N13" i="22"/>
  <c r="H18" i="22"/>
  <c r="N18" i="22"/>
  <c r="M18" i="22"/>
  <c r="Q11" i="22"/>
  <c r="P13" i="22"/>
  <c r="I13" i="22"/>
  <c r="I21" i="22"/>
  <c r="C10" i="45"/>
  <c r="B10" i="45"/>
  <c r="AI21" i="22"/>
  <c r="M15" i="22"/>
  <c r="P17" i="22"/>
  <c r="P21" i="22"/>
  <c r="L17" i="22"/>
  <c r="C20" i="22"/>
  <c r="G20" i="22"/>
  <c r="F21" i="22"/>
  <c r="K21" i="22"/>
  <c r="L20" i="22"/>
  <c r="O20" i="22"/>
  <c r="Q18" i="22"/>
  <c r="Q20" i="22"/>
  <c r="H20" i="22"/>
  <c r="Q15" i="22"/>
  <c r="G17" i="22"/>
  <c r="AH21" i="22"/>
  <c r="C17" i="22"/>
  <c r="H17" i="22"/>
  <c r="E21" i="22"/>
  <c r="Q14" i="22"/>
  <c r="O17" i="22"/>
  <c r="N17" i="22"/>
  <c r="M14" i="22"/>
  <c r="G13" i="22"/>
  <c r="L13" i="22"/>
  <c r="J21" i="22"/>
  <c r="O13" i="22"/>
  <c r="Q10" i="22"/>
  <c r="D21" i="22"/>
  <c r="C13" i="22"/>
  <c r="E17" i="45"/>
  <c r="D11" i="45"/>
  <c r="I24" i="45"/>
  <c r="J16" i="45"/>
  <c r="D14" i="45"/>
  <c r="D15" i="45"/>
  <c r="E15" i="45"/>
  <c r="D17" i="45"/>
  <c r="D16" i="45"/>
  <c r="E16" i="45"/>
  <c r="J134" i="36"/>
  <c r="J140" i="36"/>
  <c r="J137" i="36"/>
  <c r="J125" i="36"/>
  <c r="J131" i="36"/>
  <c r="J130" i="36"/>
  <c r="M10" i="22"/>
  <c r="N20" i="22"/>
  <c r="N21" i="22"/>
  <c r="Q13" i="22"/>
  <c r="H13" i="22"/>
  <c r="H21" i="22"/>
  <c r="L21" i="22"/>
  <c r="Q17" i="22"/>
  <c r="G21" i="22"/>
  <c r="C21" i="22"/>
  <c r="O21" i="22"/>
  <c r="Q21" i="22"/>
  <c r="M17" i="22"/>
  <c r="M13" i="22"/>
  <c r="C11" i="45"/>
  <c r="E12" i="45"/>
  <c r="B12" i="45"/>
  <c r="C13" i="45"/>
  <c r="C14" i="45"/>
  <c r="C15" i="45"/>
  <c r="B17" i="45"/>
  <c r="D18" i="45"/>
  <c r="J24" i="45"/>
  <c r="C16" i="45"/>
  <c r="M20" i="22"/>
  <c r="M21" i="22"/>
  <c r="B11" i="45"/>
  <c r="E18" i="45"/>
  <c r="B13" i="45"/>
  <c r="B14" i="45"/>
  <c r="B15" i="45"/>
  <c r="B16" i="45"/>
  <c r="C18" i="45"/>
  <c r="B18" i="45"/>
  <c r="K9" i="41"/>
  <c r="K9" i="42"/>
  <c r="K9" i="43"/>
  <c r="K9" i="38"/>
  <c r="K9" i="40"/>
  <c r="K9" i="44"/>
  <c r="K9" i="39"/>
  <c r="K9" i="46"/>
</calcChain>
</file>

<file path=xl/comments1.xml><?xml version="1.0" encoding="utf-8"?>
<comments xmlns="http://schemas.openxmlformats.org/spreadsheetml/2006/main">
  <authors>
    <author>Ornella Dalla Libera</author>
  </authors>
  <commentList>
    <comment ref="H12" authorId="0" shapeId="0">
      <text>
        <r>
          <rPr>
            <b/>
            <sz val="9"/>
            <color indexed="81"/>
            <rFont val="Segoe UI"/>
            <family val="2"/>
          </rPr>
          <t>Der Jahresfilter muss manuell richtig gesetzt werden!</t>
        </r>
      </text>
    </comment>
  </commentList>
</comments>
</file>

<file path=xl/sharedStrings.xml><?xml version="1.0" encoding="utf-8"?>
<sst xmlns="http://schemas.openxmlformats.org/spreadsheetml/2006/main" count="531" uniqueCount="133">
  <si>
    <t>Total</t>
  </si>
  <si>
    <t>Bund (IP)</t>
  </si>
  <si>
    <t xml:space="preserve">
</t>
  </si>
  <si>
    <t>Beratung</t>
  </si>
  <si>
    <t>Schutz vor Diskriminierung</t>
  </si>
  <si>
    <t>Sprache</t>
  </si>
  <si>
    <t>Kanton</t>
  </si>
  <si>
    <t>Pfeiler 1</t>
  </si>
  <si>
    <t>Information und Beratung</t>
  </si>
  <si>
    <t>Erstinformation und Integrationsförderbedarf</t>
  </si>
  <si>
    <t>Bildung und Arbeit</t>
  </si>
  <si>
    <t>Pfeiler 2</t>
  </si>
  <si>
    <t>Pfeiler 3</t>
  </si>
  <si>
    <t>Verständigung und gesellschaftliche Integration</t>
  </si>
  <si>
    <t>Jahr</t>
  </si>
  <si>
    <t>Betrag</t>
  </si>
  <si>
    <t>Typ</t>
  </si>
  <si>
    <t>Pfeiler</t>
  </si>
  <si>
    <t>Kt (inkl. Gem.)</t>
  </si>
  <si>
    <t>Effektiv</t>
  </si>
  <si>
    <t>Wer</t>
  </si>
  <si>
    <t>Tabellenblatt</t>
  </si>
  <si>
    <t>Förderbereich</t>
  </si>
  <si>
    <t>Aktueller Stand</t>
  </si>
  <si>
    <t>Programmvereinbarung</t>
  </si>
  <si>
    <t>Espace Mittelland</t>
  </si>
  <si>
    <t>Nordwestschweiz</t>
  </si>
  <si>
    <t>Ostschweiz</t>
  </si>
  <si>
    <t>Genferseeregion</t>
  </si>
  <si>
    <t>Zentralschweiz</t>
  </si>
  <si>
    <t>Lateinische Schweiz</t>
  </si>
  <si>
    <t>Region</t>
  </si>
  <si>
    <t>U</t>
  </si>
  <si>
    <t>W</t>
  </si>
  <si>
    <t>Spalte</t>
  </si>
  <si>
    <t>Zeile</t>
  </si>
  <si>
    <t>Bezug</t>
  </si>
  <si>
    <t>AC</t>
  </si>
  <si>
    <t>AE</t>
  </si>
  <si>
    <t>AG</t>
  </si>
  <si>
    <t>AI</t>
  </si>
  <si>
    <t>AK</t>
  </si>
  <si>
    <t>D</t>
  </si>
  <si>
    <t>E</t>
  </si>
  <si>
    <t>F</t>
  </si>
  <si>
    <t>J</t>
  </si>
  <si>
    <t>K</t>
  </si>
  <si>
    <r>
      <t>Delta</t>
    </r>
    <r>
      <rPr>
        <sz val="12"/>
        <color indexed="30"/>
        <rFont val="Arial"/>
        <family val="2"/>
      </rPr>
      <t/>
    </r>
  </si>
  <si>
    <t>I</t>
  </si>
  <si>
    <t>Ergebnis</t>
  </si>
  <si>
    <t>Y</t>
  </si>
  <si>
    <t>AA</t>
  </si>
  <si>
    <t>Zusammenleben</t>
  </si>
  <si>
    <t>Frühe Kindheit</t>
  </si>
  <si>
    <t>Interkulturelles Dolmetschen und Vermitteln</t>
  </si>
  <si>
    <t>S</t>
  </si>
  <si>
    <t>T</t>
  </si>
  <si>
    <t>X</t>
  </si>
  <si>
    <t>AB</t>
  </si>
  <si>
    <t>AF</t>
  </si>
  <si>
    <t>AJ</t>
  </si>
  <si>
    <t>Bund (AIG)</t>
  </si>
  <si>
    <t>Budget 2022</t>
  </si>
  <si>
    <t>Budget 2023</t>
  </si>
  <si>
    <t>2022-2023</t>
  </si>
  <si>
    <t>(Alle)</t>
  </si>
  <si>
    <t>Conf. (LEI)</t>
  </si>
  <si>
    <t>Coûts effectifs 2022</t>
  </si>
  <si>
    <t>Coûts effectifs 2023</t>
  </si>
  <si>
    <t>Total
prestations
de la conf.</t>
  </si>
  <si>
    <t>Couts effectifs 2022</t>
  </si>
  <si>
    <t>Couts effectifs 2023</t>
  </si>
  <si>
    <t>Förderbereiche D</t>
  </si>
  <si>
    <t>Pfeilernummer</t>
  </si>
  <si>
    <t>Domaine</t>
  </si>
  <si>
    <t>Informazione ai nuovi arrivati e fabbisogno in termine di promozione dell'integrazione</t>
  </si>
  <si>
    <t>Consulenza</t>
  </si>
  <si>
    <t>Sostengno alla prima infanzia</t>
  </si>
  <si>
    <t>Interpretariato e mediazione interculturali</t>
  </si>
  <si>
    <t>Tutela dalla discriminazione</t>
  </si>
  <si>
    <t>Vivere assieme</t>
  </si>
  <si>
    <t>Förderbereiche I</t>
  </si>
  <si>
    <t>Totale_pilastri_1a3</t>
  </si>
  <si>
    <t>Totale</t>
  </si>
  <si>
    <t>Cantone
(incl. Com.)</t>
  </si>
  <si>
    <t>Conf. (SF)</t>
  </si>
  <si>
    <t>Lingua:</t>
  </si>
  <si>
    <t>Cantone:</t>
  </si>
  <si>
    <t>Ambito di promozione</t>
  </si>
  <si>
    <t>Obiettivi / prestazioni / misure</t>
  </si>
  <si>
    <t>N.</t>
  </si>
  <si>
    <t>Descrizione</t>
  </si>
  <si>
    <t>Consegna entro il 30 aprile 2021</t>
  </si>
  <si>
    <t>Rapporto entro il 30 aprile 2023</t>
  </si>
  <si>
    <t>Rapporto entro 30 aprile 2024</t>
  </si>
  <si>
    <r>
      <t xml:space="preserve">Delta
</t>
    </r>
    <r>
      <rPr>
        <sz val="10"/>
        <color rgb="FF000000"/>
        <rFont val="Arial"/>
        <family val="2"/>
      </rPr>
      <t>Costi effetivi (resp. Budget anno precedente) - Budget attuale</t>
    </r>
  </si>
  <si>
    <r>
      <t xml:space="preserve">Delta 2022
</t>
    </r>
    <r>
      <rPr>
        <sz val="12"/>
        <color indexed="30"/>
        <rFont val="Arial"/>
        <family val="2"/>
      </rPr>
      <t>blu:</t>
    </r>
    <r>
      <rPr>
        <sz val="12"/>
        <color indexed="9"/>
        <rFont val="Arial"/>
        <family val="2"/>
      </rPr>
      <t xml:space="preserve"> Costi effettivi  &lt; Budget
</t>
    </r>
    <r>
      <rPr>
        <sz val="12"/>
        <color indexed="10"/>
        <rFont val="Arial"/>
        <family val="2"/>
      </rPr>
      <t>rosso:</t>
    </r>
    <r>
      <rPr>
        <sz val="12"/>
        <color indexed="9"/>
        <rFont val="Arial"/>
        <family val="2"/>
      </rPr>
      <t xml:space="preserve"> Costi effettivi &gt; Budget</t>
    </r>
  </si>
  <si>
    <t>1° pilastro</t>
  </si>
  <si>
    <t>Informazione e consulenza</t>
  </si>
  <si>
    <t>2° pilastro</t>
  </si>
  <si>
    <t>Formazione e lavoro</t>
  </si>
  <si>
    <t>3° pilastro</t>
  </si>
  <si>
    <t>Comunicazione e integrazione sociale</t>
  </si>
  <si>
    <t>Sostegno alla prima infanzia</t>
  </si>
  <si>
    <t>Tabella finanze PIC 2022 - 2023</t>
  </si>
  <si>
    <t>Totale pilastri 1 - 3</t>
  </si>
  <si>
    <t>Pilastro / Ambito di promozione</t>
  </si>
  <si>
    <t>Budget secondo Convenzione di programma (CP)</t>
  </si>
  <si>
    <t>Situazione al DATA</t>
  </si>
  <si>
    <t>Costi effettivi ANNO + Budget attuale ANNI</t>
  </si>
  <si>
    <r>
      <rPr>
        <sz val="12"/>
        <color indexed="30"/>
        <rFont val="Arial"/>
        <family val="2"/>
      </rPr>
      <t>blu:</t>
    </r>
    <r>
      <rPr>
        <sz val="12"/>
        <rFont val="Arial"/>
        <family val="2"/>
      </rPr>
      <t xml:space="preserve"> situazione attuale &lt; CP; </t>
    </r>
    <r>
      <rPr>
        <sz val="12"/>
        <color indexed="10"/>
        <rFont val="Arial"/>
        <family val="2"/>
      </rPr>
      <t>rosso:</t>
    </r>
    <r>
      <rPr>
        <sz val="12"/>
        <rFont val="Arial"/>
        <family val="2"/>
      </rPr>
      <t xml:space="preserve"> situazione attuale &gt; CP</t>
    </r>
  </si>
  <si>
    <r>
      <t xml:space="preserve">Delta
</t>
    </r>
    <r>
      <rPr>
        <sz val="10"/>
        <color theme="1"/>
        <rFont val="Arial"/>
        <family val="2"/>
      </rPr>
      <t>Costi effettivi (resp. Budget anno precedente) - Budget attuale</t>
    </r>
  </si>
  <si>
    <r>
      <t xml:space="preserve">Delta 2022
</t>
    </r>
    <r>
      <rPr>
        <sz val="12"/>
        <color indexed="30"/>
        <rFont val="Arial"/>
        <family val="2"/>
      </rPr>
      <t>blu:</t>
    </r>
    <r>
      <rPr>
        <sz val="12"/>
        <color indexed="9"/>
        <rFont val="Arial"/>
        <family val="2"/>
      </rPr>
      <t xml:space="preserve"> Costi effettivi &lt; Budget
</t>
    </r>
    <r>
      <rPr>
        <sz val="12"/>
        <color indexed="10"/>
        <rFont val="Arial"/>
        <family val="2"/>
      </rPr>
      <t>rosso:</t>
    </r>
    <r>
      <rPr>
        <sz val="12"/>
        <color indexed="9"/>
        <rFont val="Arial"/>
        <family val="2"/>
      </rPr>
      <t xml:space="preserve"> Costi effettivi &gt; Budget</t>
    </r>
  </si>
  <si>
    <t>1° pilastro: Informazione e consulenza</t>
  </si>
  <si>
    <t>2° pilastro: Formazione e lavoro</t>
  </si>
  <si>
    <t>3° pilastro: Comunicazione e integrazione sociale</t>
  </si>
  <si>
    <t>Regione:</t>
  </si>
  <si>
    <t>TI</t>
  </si>
  <si>
    <t>Pilastro / Ambito</t>
  </si>
  <si>
    <t>Somma totale</t>
  </si>
  <si>
    <t>Tasso di utilizzazione</t>
  </si>
  <si>
    <t>Tipo</t>
  </si>
  <si>
    <t>Chi</t>
  </si>
  <si>
    <t>Anno</t>
  </si>
  <si>
    <t>Totale Conf. (LEI)
secondo
CP 2022-2023</t>
  </si>
  <si>
    <r>
      <t xml:space="preserve">Delta 2023
</t>
    </r>
    <r>
      <rPr>
        <sz val="12"/>
        <color indexed="30"/>
        <rFont val="Arial"/>
        <family val="2"/>
      </rPr>
      <t>blu:</t>
    </r>
    <r>
      <rPr>
        <sz val="12"/>
        <color indexed="9"/>
        <rFont val="Arial"/>
        <family val="2"/>
      </rPr>
      <t xml:space="preserve"> Costi effettivi &lt; Budget
</t>
    </r>
    <r>
      <rPr>
        <sz val="12"/>
        <color indexed="10"/>
        <rFont val="Arial"/>
        <family val="2"/>
      </rPr>
      <t>rosso:</t>
    </r>
    <r>
      <rPr>
        <sz val="12"/>
        <color indexed="9"/>
        <rFont val="Arial"/>
        <family val="2"/>
      </rPr>
      <t xml:space="preserve"> Costi effettivi &gt; Budget</t>
    </r>
  </si>
  <si>
    <r>
      <t xml:space="preserve">Delta 2023
</t>
    </r>
    <r>
      <rPr>
        <sz val="12"/>
        <color indexed="30"/>
        <rFont val="Arial"/>
        <family val="2"/>
      </rPr>
      <t>blu:</t>
    </r>
    <r>
      <rPr>
        <sz val="12"/>
        <color indexed="9"/>
        <rFont val="Arial"/>
        <family val="2"/>
      </rPr>
      <t xml:space="preserve"> Costi effettivi  &lt; Budget
</t>
    </r>
    <r>
      <rPr>
        <sz val="12"/>
        <color indexed="10"/>
        <rFont val="Arial"/>
        <family val="2"/>
      </rPr>
      <t>rosso:</t>
    </r>
    <r>
      <rPr>
        <sz val="12"/>
        <color indexed="9"/>
        <rFont val="Arial"/>
        <family val="2"/>
      </rPr>
      <t xml:space="preserve"> Costi effettivi &gt; Budget</t>
    </r>
  </si>
  <si>
    <t>Aggiornamento entro 30 aprile 2023</t>
  </si>
  <si>
    <t>situazione al:</t>
  </si>
  <si>
    <t>Ambito</t>
  </si>
  <si>
    <t>Informazione ai nuoivi arrivati e fabbisogno in termini di promozione dell'integrazione</t>
  </si>
  <si>
    <t>Lingua</t>
  </si>
  <si>
    <t>Ausbildungs- und Arbeitsmarktfähigkeit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</si>
</sst>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[Red]#,##0;[Blue]\-#,##0;[Black]#,##0;"/>
    <numFmt numFmtId="166" formatCode="[Red]#,##0;[Blue]#,##0;[Black]#,##0;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12"/>
      <color indexed="30"/>
      <name val="Arial"/>
      <family val="2"/>
    </font>
    <font>
      <sz val="12"/>
      <color indexed="10"/>
      <name val="Arial"/>
      <family val="2"/>
    </font>
    <font>
      <sz val="12"/>
      <color indexed="9"/>
      <name val="Arial"/>
      <family val="2"/>
    </font>
    <font>
      <b/>
      <sz val="18"/>
      <name val="Arial"/>
      <family val="2"/>
    </font>
    <font>
      <b/>
      <sz val="9"/>
      <color indexed="81"/>
      <name val="Segoe U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rgb="FFC00000"/>
      <name val="Arial"/>
      <family val="2"/>
    </font>
    <font>
      <b/>
      <sz val="12"/>
      <color rgb="FFFFFF00"/>
      <name val="Arial"/>
      <family val="2"/>
    </font>
    <font>
      <b/>
      <sz val="18"/>
      <color rgb="FFC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 applyFill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5">
    <xf numFmtId="0" fontId="0" fillId="0" borderId="0" xfId="0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Fill="1" applyAlignment="1" applyProtection="1">
      <alignment vertical="center"/>
    </xf>
    <xf numFmtId="164" fontId="2" fillId="0" borderId="0" xfId="1" applyNumberFormat="1" applyFont="1" applyAlignment="1" applyProtection="1">
      <alignment horizontal="center" vertical="top" wrapText="1"/>
    </xf>
    <xf numFmtId="3" fontId="3" fillId="3" borderId="1" xfId="1" applyNumberFormat="1" applyFont="1" applyFill="1" applyBorder="1" applyAlignment="1" applyProtection="1">
      <alignment vertical="center"/>
    </xf>
    <xf numFmtId="3" fontId="19" fillId="2" borderId="2" xfId="1" applyNumberFormat="1" applyFont="1" applyFill="1" applyBorder="1" applyAlignment="1" applyProtection="1">
      <alignment horizontal="center" vertical="center" wrapText="1"/>
    </xf>
    <xf numFmtId="3" fontId="19" fillId="2" borderId="4" xfId="1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right" vertical="top" wrapText="1"/>
    </xf>
    <xf numFmtId="3" fontId="2" fillId="0" borderId="0" xfId="1" applyNumberFormat="1" applyFont="1" applyAlignment="1" applyProtection="1">
      <alignment vertical="top" wrapText="1"/>
    </xf>
    <xf numFmtId="0" fontId="2" fillId="0" borderId="0" xfId="0" applyFont="1" applyFill="1" applyAlignment="1" applyProtection="1">
      <alignment vertical="top" wrapText="1"/>
    </xf>
    <xf numFmtId="3" fontId="2" fillId="0" borderId="0" xfId="1" applyNumberFormat="1" applyFont="1" applyFill="1" applyAlignment="1" applyProtection="1">
      <alignment vertical="top" wrapText="1"/>
    </xf>
    <xf numFmtId="164" fontId="2" fillId="0" borderId="0" xfId="1" applyNumberFormat="1" applyFont="1" applyFill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vertical="top" wrapText="1"/>
    </xf>
    <xf numFmtId="3" fontId="3" fillId="0" borderId="0" xfId="1" applyNumberFormat="1" applyFont="1" applyFill="1" applyBorder="1" applyAlignment="1" applyProtection="1">
      <alignment vertical="top" wrapText="1"/>
    </xf>
    <xf numFmtId="3" fontId="5" fillId="0" borderId="0" xfId="1" applyNumberFormat="1" applyFont="1" applyFill="1" applyBorder="1" applyAlignment="1" applyProtection="1">
      <alignment vertical="top" wrapText="1"/>
    </xf>
    <xf numFmtId="164" fontId="3" fillId="0" borderId="0" xfId="1" applyNumberFormat="1" applyFont="1" applyFill="1" applyBorder="1" applyAlignment="1" applyProtection="1">
      <alignment horizontal="center" vertical="top" wrapText="1"/>
    </xf>
    <xf numFmtId="3" fontId="3" fillId="0" borderId="0" xfId="1" applyNumberFormat="1" applyFont="1" applyFill="1" applyBorder="1" applyAlignment="1" applyProtection="1">
      <alignment horizontal="right" vertical="top" wrapText="1"/>
    </xf>
    <xf numFmtId="3" fontId="2" fillId="0" borderId="0" xfId="1" applyNumberFormat="1" applyFont="1" applyFill="1" applyBorder="1" applyAlignment="1" applyProtection="1">
      <alignment vertical="top" wrapText="1"/>
    </xf>
    <xf numFmtId="164" fontId="2" fillId="0" borderId="0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 wrapText="1"/>
    </xf>
    <xf numFmtId="0" fontId="10" fillId="3" borderId="7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vertical="center"/>
    </xf>
    <xf numFmtId="3" fontId="9" fillId="3" borderId="7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3" fontId="3" fillId="2" borderId="8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3" fontId="9" fillId="3" borderId="9" xfId="0" applyNumberFormat="1" applyFont="1" applyFill="1" applyBorder="1" applyAlignment="1" applyProtection="1">
      <alignment horizontal="left" vertical="center"/>
    </xf>
    <xf numFmtId="3" fontId="2" fillId="3" borderId="6" xfId="1" applyNumberFormat="1" applyFont="1" applyFill="1" applyBorder="1" applyAlignment="1" applyProtection="1">
      <alignment vertical="center" wrapText="1"/>
    </xf>
    <xf numFmtId="3" fontId="2" fillId="3" borderId="10" xfId="1" applyNumberFormat="1" applyFont="1" applyFill="1" applyBorder="1" applyAlignment="1" applyProtection="1">
      <alignment vertical="center" wrapText="1"/>
    </xf>
    <xf numFmtId="3" fontId="2" fillId="3" borderId="11" xfId="1" applyNumberFormat="1" applyFont="1" applyFill="1" applyBorder="1" applyAlignment="1" applyProtection="1">
      <alignment vertical="center" wrapText="1"/>
    </xf>
    <xf numFmtId="0" fontId="4" fillId="3" borderId="0" xfId="0" applyFont="1" applyFill="1"/>
    <xf numFmtId="3" fontId="2" fillId="3" borderId="5" xfId="1" applyNumberFormat="1" applyFont="1" applyFill="1" applyBorder="1" applyAlignment="1" applyProtection="1">
      <alignment vertical="center" wrapText="1"/>
    </xf>
    <xf numFmtId="3" fontId="2" fillId="3" borderId="12" xfId="1" applyNumberFormat="1" applyFont="1" applyFill="1" applyBorder="1" applyAlignment="1" applyProtection="1">
      <alignment vertical="center" wrapText="1"/>
    </xf>
    <xf numFmtId="3" fontId="11" fillId="0" borderId="0" xfId="0" applyNumberFormat="1" applyFont="1" applyFill="1" applyAlignment="1" applyProtection="1">
      <alignment horizontal="right" vertical="top" wrapText="1"/>
    </xf>
    <xf numFmtId="0" fontId="11" fillId="0" borderId="0" xfId="0" applyFont="1" applyAlignment="1" applyProtection="1">
      <alignment horizontal="left" vertical="top" wrapText="1"/>
    </xf>
    <xf numFmtId="3" fontId="11" fillId="5" borderId="12" xfId="1" applyNumberFormat="1" applyFont="1" applyFill="1" applyBorder="1" applyAlignment="1" applyProtection="1">
      <alignment horizontal="right" vertical="center" wrapText="1"/>
    </xf>
    <xf numFmtId="0" fontId="9" fillId="3" borderId="15" xfId="0" applyFont="1" applyFill="1" applyBorder="1" applyAlignment="1" applyProtection="1">
      <alignment vertical="top"/>
    </xf>
    <xf numFmtId="3" fontId="19" fillId="2" borderId="2" xfId="1" applyNumberFormat="1" applyFont="1" applyFill="1" applyBorder="1" applyAlignment="1" applyProtection="1">
      <alignment horizontal="center" vertical="center"/>
    </xf>
    <xf numFmtId="3" fontId="19" fillId="2" borderId="4" xfId="1" applyNumberFormat="1" applyFont="1" applyFill="1" applyBorder="1" applyAlignment="1" applyProtection="1">
      <alignment horizontal="center" vertical="center"/>
    </xf>
    <xf numFmtId="3" fontId="3" fillId="2" borderId="8" xfId="1" applyNumberFormat="1" applyFont="1" applyFill="1" applyBorder="1" applyAlignment="1" applyProtection="1">
      <alignment horizontal="center" vertical="center" wrapText="1"/>
    </xf>
    <xf numFmtId="3" fontId="13" fillId="3" borderId="4" xfId="1" applyNumberFormat="1" applyFont="1" applyFill="1" applyBorder="1" applyAlignment="1" applyProtection="1">
      <alignment horizontal="right" vertical="center" wrapText="1"/>
    </xf>
    <xf numFmtId="3" fontId="13" fillId="3" borderId="2" xfId="1" applyNumberFormat="1" applyFont="1" applyFill="1" applyBorder="1" applyAlignment="1" applyProtection="1">
      <alignment horizontal="right" vertical="center" wrapText="1"/>
    </xf>
    <xf numFmtId="3" fontId="13" fillId="3" borderId="16" xfId="1" applyNumberFormat="1" applyFont="1" applyFill="1" applyBorder="1" applyAlignment="1" applyProtection="1">
      <alignment horizontal="right" vertical="center" wrapText="1"/>
    </xf>
    <xf numFmtId="3" fontId="11" fillId="3" borderId="10" xfId="1" applyNumberFormat="1" applyFont="1" applyFill="1" applyBorder="1" applyAlignment="1" applyProtection="1">
      <alignment horizontal="right" vertical="center" wrapText="1"/>
    </xf>
    <xf numFmtId="3" fontId="11" fillId="3" borderId="10" xfId="0" applyNumberFormat="1" applyFont="1" applyFill="1" applyBorder="1" applyAlignment="1" applyProtection="1">
      <alignment horizontal="right" vertical="center" wrapText="1"/>
    </xf>
    <xf numFmtId="3" fontId="11" fillId="3" borderId="17" xfId="0" applyNumberFormat="1" applyFont="1" applyFill="1" applyBorder="1" applyAlignment="1" applyProtection="1">
      <alignment horizontal="right" vertical="center" wrapText="1"/>
    </xf>
    <xf numFmtId="3" fontId="11" fillId="3" borderId="11" xfId="0" applyNumberFormat="1" applyFont="1" applyFill="1" applyBorder="1" applyAlignment="1" applyProtection="1">
      <alignment horizontal="right" vertical="center" wrapText="1"/>
    </xf>
    <xf numFmtId="3" fontId="11" fillId="3" borderId="18" xfId="1" applyNumberFormat="1" applyFont="1" applyFill="1" applyBorder="1" applyAlignment="1" applyProtection="1">
      <alignment horizontal="right" vertical="center" wrapText="1"/>
    </xf>
    <xf numFmtId="3" fontId="11" fillId="3" borderId="18" xfId="0" applyNumberFormat="1" applyFont="1" applyFill="1" applyBorder="1" applyAlignment="1" applyProtection="1">
      <alignment horizontal="right" vertical="center" wrapText="1"/>
    </xf>
    <xf numFmtId="3" fontId="11" fillId="3" borderId="19" xfId="0" applyNumberFormat="1" applyFont="1" applyFill="1" applyBorder="1" applyAlignment="1" applyProtection="1">
      <alignment horizontal="right" vertical="center" wrapText="1"/>
    </xf>
    <xf numFmtId="3" fontId="11" fillId="3" borderId="20" xfId="0" applyNumberFormat="1" applyFont="1" applyFill="1" applyBorder="1" applyAlignment="1" applyProtection="1">
      <alignment horizontal="right" vertical="center" wrapText="1"/>
    </xf>
    <xf numFmtId="0" fontId="9" fillId="3" borderId="9" xfId="0" applyFont="1" applyFill="1" applyBorder="1" applyAlignment="1" applyProtection="1">
      <alignment vertical="top"/>
    </xf>
    <xf numFmtId="3" fontId="21" fillId="6" borderId="2" xfId="1" applyNumberFormat="1" applyFont="1" applyFill="1" applyBorder="1" applyAlignment="1" applyProtection="1">
      <alignment horizontal="right" vertical="center" wrapText="1"/>
    </xf>
    <xf numFmtId="3" fontId="21" fillId="6" borderId="16" xfId="1" applyNumberFormat="1" applyFont="1" applyFill="1" applyBorder="1" applyAlignment="1" applyProtection="1">
      <alignment horizontal="right" vertical="center" wrapText="1"/>
    </xf>
    <xf numFmtId="3" fontId="12" fillId="6" borderId="21" xfId="0" applyNumberFormat="1" applyFont="1" applyFill="1" applyBorder="1" applyAlignment="1" applyProtection="1">
      <alignment horizontal="center" vertical="center" wrapText="1"/>
    </xf>
    <xf numFmtId="3" fontId="12" fillId="6" borderId="13" xfId="0" applyNumberFormat="1" applyFont="1" applyFill="1" applyBorder="1" applyAlignment="1" applyProtection="1">
      <alignment horizontal="center" vertical="center" wrapText="1"/>
    </xf>
    <xf numFmtId="3" fontId="12" fillId="6" borderId="22" xfId="0" applyNumberFormat="1" applyFont="1" applyFill="1" applyBorder="1" applyAlignment="1" applyProtection="1">
      <alignment horizontal="center" vertical="center" wrapText="1"/>
    </xf>
    <xf numFmtId="3" fontId="12" fillId="6" borderId="23" xfId="0" quotePrefix="1" applyNumberFormat="1" applyFont="1" applyFill="1" applyBorder="1" applyAlignment="1" applyProtection="1">
      <alignment horizontal="center" vertical="center"/>
    </xf>
    <xf numFmtId="3" fontId="12" fillId="6" borderId="24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6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center" vertical="center" wrapText="1"/>
    </xf>
    <xf numFmtId="3" fontId="11" fillId="5" borderId="1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2" fillId="0" borderId="0" xfId="0" applyFont="1" applyProtection="1"/>
    <xf numFmtId="0" fontId="4" fillId="3" borderId="15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3" fontId="23" fillId="3" borderId="15" xfId="0" applyNumberFormat="1" applyFont="1" applyFill="1" applyBorder="1" applyAlignment="1" applyProtection="1">
      <alignment horizontal="center" vertical="center" wrapText="1"/>
    </xf>
    <xf numFmtId="3" fontId="21" fillId="6" borderId="7" xfId="1" applyNumberFormat="1" applyFont="1" applyFill="1" applyBorder="1" applyAlignment="1" applyProtection="1">
      <alignment horizontal="right" vertical="center" wrapText="1"/>
    </xf>
    <xf numFmtId="3" fontId="4" fillId="6" borderId="4" xfId="1" applyNumberFormat="1" applyFont="1" applyFill="1" applyBorder="1" applyAlignment="1" applyProtection="1">
      <alignment vertical="center" wrapText="1"/>
    </xf>
    <xf numFmtId="3" fontId="4" fillId="6" borderId="2" xfId="1" applyNumberFormat="1" applyFont="1" applyFill="1" applyBorder="1" applyAlignment="1" applyProtection="1">
      <alignment vertical="center" wrapText="1"/>
    </xf>
    <xf numFmtId="3" fontId="13" fillId="3" borderId="8" xfId="1" applyNumberFormat="1" applyFont="1" applyFill="1" applyBorder="1" applyAlignment="1" applyProtection="1">
      <alignment horizontal="right" vertical="center" wrapText="1"/>
    </xf>
    <xf numFmtId="3" fontId="21" fillId="6" borderId="8" xfId="1" applyNumberFormat="1" applyFont="1" applyFill="1" applyBorder="1" applyAlignment="1" applyProtection="1">
      <alignment horizontal="right" vertical="center" wrapText="1"/>
    </xf>
    <xf numFmtId="3" fontId="24" fillId="2" borderId="27" xfId="1" applyNumberFormat="1" applyFont="1" applyFill="1" applyBorder="1" applyAlignment="1" applyProtection="1">
      <alignment horizontal="center" vertical="center" wrapText="1"/>
    </xf>
    <xf numFmtId="3" fontId="24" fillId="2" borderId="28" xfId="1" applyNumberFormat="1" applyFont="1" applyFill="1" applyBorder="1" applyAlignment="1" applyProtection="1">
      <alignment horizontal="center" vertical="center" wrapText="1"/>
    </xf>
    <xf numFmtId="3" fontId="24" fillId="2" borderId="29" xfId="1" applyNumberFormat="1" applyFont="1" applyFill="1" applyBorder="1" applyAlignment="1" applyProtection="1">
      <alignment horizontal="center" vertical="center" wrapText="1"/>
    </xf>
    <xf numFmtId="3" fontId="24" fillId="2" borderId="0" xfId="1" applyNumberFormat="1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vertical="center"/>
    </xf>
    <xf numFmtId="3" fontId="2" fillId="3" borderId="17" xfId="1" applyNumberFormat="1" applyFont="1" applyFill="1" applyBorder="1" applyAlignment="1" applyProtection="1">
      <alignment vertical="center" wrapText="1"/>
    </xf>
    <xf numFmtId="3" fontId="2" fillId="3" borderId="25" xfId="1" applyNumberFormat="1" applyFont="1" applyFill="1" applyBorder="1" applyAlignment="1" applyProtection="1">
      <alignment vertical="center" wrapText="1"/>
    </xf>
    <xf numFmtId="3" fontId="2" fillId="3" borderId="26" xfId="1" applyNumberFormat="1" applyFont="1" applyFill="1" applyBorder="1" applyAlignment="1" applyProtection="1">
      <alignment vertical="center" wrapText="1"/>
    </xf>
    <xf numFmtId="3" fontId="4" fillId="3" borderId="4" xfId="1" applyNumberFormat="1" applyFont="1" applyFill="1" applyBorder="1" applyAlignment="1" applyProtection="1">
      <alignment vertical="center" wrapText="1"/>
    </xf>
    <xf numFmtId="3" fontId="4" fillId="3" borderId="2" xfId="1" applyNumberFormat="1" applyFont="1" applyFill="1" applyBorder="1" applyAlignment="1" applyProtection="1">
      <alignment vertical="center" wrapText="1"/>
    </xf>
    <xf numFmtId="3" fontId="13" fillId="5" borderId="15" xfId="0" applyNumberFormat="1" applyFont="1" applyFill="1" applyBorder="1" applyAlignment="1" applyProtection="1">
      <alignment horizontal="right" vertical="center" wrapText="1"/>
    </xf>
    <xf numFmtId="0" fontId="7" fillId="2" borderId="30" xfId="0" applyNumberFormat="1" applyFont="1" applyFill="1" applyBorder="1" applyAlignment="1" applyProtection="1">
      <alignment horizontal="left" vertical="center"/>
    </xf>
    <xf numFmtId="0" fontId="24" fillId="2" borderId="32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center" vertical="center" wrapText="1"/>
    </xf>
    <xf numFmtId="3" fontId="11" fillId="3" borderId="33" xfId="1" applyNumberFormat="1" applyFont="1" applyFill="1" applyBorder="1" applyAlignment="1" applyProtection="1">
      <alignment horizontal="right" vertical="center" wrapText="1"/>
    </xf>
    <xf numFmtId="3" fontId="11" fillId="3" borderId="33" xfId="0" applyNumberFormat="1" applyFont="1" applyFill="1" applyBorder="1" applyAlignment="1" applyProtection="1">
      <alignment horizontal="right" vertical="center" wrapText="1"/>
    </xf>
    <xf numFmtId="3" fontId="11" fillId="3" borderId="34" xfId="0" applyNumberFormat="1" applyFont="1" applyFill="1" applyBorder="1" applyAlignment="1" applyProtection="1">
      <alignment horizontal="right" vertical="center" wrapText="1"/>
    </xf>
    <xf numFmtId="3" fontId="11" fillId="3" borderId="35" xfId="0" applyNumberFormat="1" applyFont="1" applyFill="1" applyBorder="1" applyAlignment="1" applyProtection="1">
      <alignment horizontal="right" vertical="center" wrapText="1"/>
    </xf>
    <xf numFmtId="3" fontId="24" fillId="2" borderId="29" xfId="0" applyNumberFormat="1" applyFont="1" applyFill="1" applyBorder="1" applyAlignment="1" applyProtection="1">
      <alignment horizontal="center" vertical="center" wrapText="1"/>
    </xf>
    <xf numFmtId="3" fontId="24" fillId="2" borderId="0" xfId="0" applyNumberFormat="1" applyFont="1" applyFill="1" applyBorder="1" applyAlignment="1" applyProtection="1">
      <alignment horizontal="center" vertical="center" wrapText="1"/>
    </xf>
    <xf numFmtId="3" fontId="24" fillId="2" borderId="27" xfId="0" applyNumberFormat="1" applyFont="1" applyFill="1" applyBorder="1" applyAlignment="1" applyProtection="1">
      <alignment horizontal="center" vertical="center" wrapText="1"/>
    </xf>
    <xf numFmtId="3" fontId="24" fillId="2" borderId="28" xfId="0" applyNumberFormat="1" applyFont="1" applyFill="1" applyBorder="1" applyAlignment="1" applyProtection="1">
      <alignment horizontal="center" vertical="center" wrapText="1"/>
    </xf>
    <xf numFmtId="3" fontId="25" fillId="3" borderId="7" xfId="0" applyNumberFormat="1" applyFont="1" applyFill="1" applyBorder="1" applyAlignment="1" applyProtection="1">
      <alignment vertical="center" wrapText="1"/>
    </xf>
    <xf numFmtId="3" fontId="25" fillId="3" borderId="1" xfId="0" applyNumberFormat="1" applyFont="1" applyFill="1" applyBorder="1" applyAlignment="1" applyProtection="1">
      <alignment vertical="center" wrapText="1"/>
    </xf>
    <xf numFmtId="3" fontId="25" fillId="3" borderId="9" xfId="0" applyNumberFormat="1" applyFont="1" applyFill="1" applyBorder="1" applyAlignment="1" applyProtection="1">
      <alignment vertical="center" wrapText="1"/>
    </xf>
    <xf numFmtId="3" fontId="11" fillId="0" borderId="36" xfId="0" applyNumberFormat="1" applyFont="1" applyFill="1" applyBorder="1" applyAlignment="1" applyProtection="1">
      <alignment horizontal="right" vertical="top" wrapText="1"/>
    </xf>
    <xf numFmtId="0" fontId="2" fillId="0" borderId="27" xfId="0" applyFont="1" applyFill="1" applyBorder="1" applyAlignment="1" applyProtection="1">
      <alignment horizontal="left" vertical="top" wrapText="1"/>
    </xf>
    <xf numFmtId="0" fontId="26" fillId="3" borderId="7" xfId="0" applyFont="1" applyFill="1" applyBorder="1" applyAlignment="1" applyProtection="1">
      <alignment horizontal="left" vertical="center"/>
    </xf>
    <xf numFmtId="166" fontId="4" fillId="6" borderId="41" xfId="1" applyNumberFormat="1" applyFont="1" applyFill="1" applyBorder="1" applyAlignment="1" applyProtection="1">
      <alignment vertical="center" wrapText="1"/>
    </xf>
    <xf numFmtId="166" fontId="4" fillId="6" borderId="42" xfId="1" applyNumberFormat="1" applyFont="1" applyFill="1" applyBorder="1" applyAlignment="1" applyProtection="1">
      <alignment vertical="center" wrapText="1"/>
    </xf>
    <xf numFmtId="166" fontId="4" fillId="6" borderId="43" xfId="1" applyNumberFormat="1" applyFont="1" applyFill="1" applyBorder="1" applyAlignment="1" applyProtection="1">
      <alignment vertical="center" wrapText="1"/>
    </xf>
    <xf numFmtId="166" fontId="4" fillId="6" borderId="44" xfId="1" applyNumberFormat="1" applyFont="1" applyFill="1" applyBorder="1" applyAlignment="1" applyProtection="1">
      <alignment vertical="center" wrapText="1"/>
    </xf>
    <xf numFmtId="164" fontId="26" fillId="3" borderId="1" xfId="1" applyNumberFormat="1" applyFont="1" applyFill="1" applyBorder="1" applyAlignment="1" applyProtection="1">
      <alignment vertical="center"/>
    </xf>
    <xf numFmtId="3" fontId="2" fillId="5" borderId="12" xfId="1" applyNumberFormat="1" applyFont="1" applyFill="1" applyBorder="1" applyAlignment="1" applyProtection="1">
      <alignment vertical="center"/>
      <protection locked="0"/>
    </xf>
    <xf numFmtId="3" fontId="2" fillId="5" borderId="33" xfId="1" applyNumberFormat="1" applyFont="1" applyFill="1" applyBorder="1" applyAlignment="1" applyProtection="1">
      <alignment vertical="center"/>
      <protection locked="0"/>
    </xf>
    <xf numFmtId="3" fontId="2" fillId="3" borderId="10" xfId="1" applyNumberFormat="1" applyFont="1" applyFill="1" applyBorder="1" applyAlignment="1" applyProtection="1">
      <alignment vertical="center"/>
    </xf>
    <xf numFmtId="3" fontId="11" fillId="3" borderId="38" xfId="1" applyNumberFormat="1" applyFont="1" applyFill="1" applyBorder="1" applyAlignment="1" applyProtection="1">
      <alignment horizontal="right" vertical="center" wrapText="1"/>
    </xf>
    <xf numFmtId="3" fontId="11" fillId="3" borderId="39" xfId="1" applyNumberFormat="1" applyFont="1" applyFill="1" applyBorder="1" applyAlignment="1" applyProtection="1">
      <alignment horizontal="right" vertical="center" wrapText="1"/>
    </xf>
    <xf numFmtId="3" fontId="13" fillId="3" borderId="3" xfId="1" applyNumberFormat="1" applyFont="1" applyFill="1" applyBorder="1" applyAlignment="1" applyProtection="1">
      <alignment horizontal="right" vertical="center" wrapText="1"/>
    </xf>
    <xf numFmtId="3" fontId="11" fillId="3" borderId="40" xfId="1" applyNumberFormat="1" applyFont="1" applyFill="1" applyBorder="1" applyAlignment="1" applyProtection="1">
      <alignment horizontal="right" vertical="center" wrapText="1"/>
    </xf>
    <xf numFmtId="3" fontId="21" fillId="6" borderId="3" xfId="1" applyNumberFormat="1" applyFont="1" applyFill="1" applyBorder="1" applyAlignment="1" applyProtection="1">
      <alignment horizontal="right" vertical="center" wrapText="1"/>
    </xf>
    <xf numFmtId="166" fontId="11" fillId="3" borderId="18" xfId="1" applyNumberFormat="1" applyFont="1" applyFill="1" applyBorder="1" applyAlignment="1" applyProtection="1">
      <alignment horizontal="right" vertical="center" wrapText="1"/>
    </xf>
    <xf numFmtId="166" fontId="11" fillId="0" borderId="12" xfId="1" applyNumberFormat="1" applyFont="1" applyFill="1" applyBorder="1" applyAlignment="1" applyProtection="1">
      <alignment horizontal="right" vertical="center" wrapText="1"/>
    </xf>
    <xf numFmtId="166" fontId="11" fillId="3" borderId="14" xfId="1" applyNumberFormat="1" applyFont="1" applyFill="1" applyBorder="1" applyAlignment="1" applyProtection="1">
      <alignment horizontal="right" vertical="center" wrapText="1"/>
    </xf>
    <xf numFmtId="166" fontId="11" fillId="3" borderId="18" xfId="0" applyNumberFormat="1" applyFont="1" applyFill="1" applyBorder="1" applyAlignment="1" applyProtection="1">
      <alignment horizontal="right" vertical="center" wrapText="1"/>
    </xf>
    <xf numFmtId="166" fontId="11" fillId="0" borderId="12" xfId="0" applyNumberFormat="1" applyFont="1" applyFill="1" applyBorder="1" applyAlignment="1" applyProtection="1">
      <alignment horizontal="right" vertical="center" wrapText="1"/>
    </xf>
    <xf numFmtId="166" fontId="11" fillId="3" borderId="38" xfId="0" applyNumberFormat="1" applyFont="1" applyFill="1" applyBorder="1" applyAlignment="1" applyProtection="1">
      <alignment horizontal="right" vertical="center" wrapText="1"/>
    </xf>
    <xf numFmtId="166" fontId="11" fillId="3" borderId="19" xfId="0" applyNumberFormat="1" applyFont="1" applyFill="1" applyBorder="1" applyAlignment="1" applyProtection="1">
      <alignment horizontal="right" vertical="center" wrapText="1"/>
    </xf>
    <xf numFmtId="166" fontId="11" fillId="0" borderId="25" xfId="0" applyNumberFormat="1" applyFont="1" applyFill="1" applyBorder="1" applyAlignment="1" applyProtection="1">
      <alignment horizontal="right" vertical="center" wrapText="1"/>
    </xf>
    <xf numFmtId="166" fontId="11" fillId="3" borderId="39" xfId="0" applyNumberFormat="1" applyFont="1" applyFill="1" applyBorder="1" applyAlignment="1" applyProtection="1">
      <alignment horizontal="right" vertical="center" wrapText="1"/>
    </xf>
    <xf numFmtId="166" fontId="13" fillId="3" borderId="16" xfId="1" applyNumberFormat="1" applyFont="1" applyFill="1" applyBorder="1" applyAlignment="1" applyProtection="1">
      <alignment horizontal="right" vertical="center" wrapText="1"/>
    </xf>
    <xf numFmtId="166" fontId="13" fillId="3" borderId="2" xfId="1" applyNumberFormat="1" applyFont="1" applyFill="1" applyBorder="1" applyAlignment="1" applyProtection="1">
      <alignment horizontal="right" vertical="center" wrapText="1"/>
    </xf>
    <xf numFmtId="166" fontId="13" fillId="3" borderId="3" xfId="1" applyNumberFormat="1" applyFont="1" applyFill="1" applyBorder="1" applyAlignment="1" applyProtection="1">
      <alignment horizontal="right" vertical="center" wrapText="1"/>
    </xf>
    <xf numFmtId="166" fontId="11" fillId="3" borderId="20" xfId="0" applyNumberFormat="1" applyFont="1" applyFill="1" applyBorder="1" applyAlignment="1" applyProtection="1">
      <alignment horizontal="right" vertical="center" wrapText="1"/>
    </xf>
    <xf numFmtId="166" fontId="11" fillId="0" borderId="26" xfId="0" applyNumberFormat="1" applyFont="1" applyFill="1" applyBorder="1" applyAlignment="1" applyProtection="1">
      <alignment horizontal="right" vertical="center" wrapText="1"/>
    </xf>
    <xf numFmtId="166" fontId="11" fillId="3" borderId="40" xfId="0" applyNumberFormat="1" applyFont="1" applyFill="1" applyBorder="1" applyAlignment="1" applyProtection="1">
      <alignment horizontal="right" vertical="center" wrapText="1"/>
    </xf>
    <xf numFmtId="166" fontId="21" fillId="6" borderId="16" xfId="1" applyNumberFormat="1" applyFont="1" applyFill="1" applyBorder="1" applyAlignment="1" applyProtection="1">
      <alignment horizontal="right" vertical="center" wrapText="1"/>
    </xf>
    <xf numFmtId="166" fontId="21" fillId="6" borderId="2" xfId="1" applyNumberFormat="1" applyFont="1" applyFill="1" applyBorder="1" applyAlignment="1" applyProtection="1">
      <alignment horizontal="right" vertical="center" wrapText="1"/>
    </xf>
    <xf numFmtId="166" fontId="21" fillId="6" borderId="3" xfId="1" applyNumberFormat="1" applyFont="1" applyFill="1" applyBorder="1" applyAlignment="1" applyProtection="1">
      <alignment horizontal="right" vertical="center" wrapText="1"/>
    </xf>
    <xf numFmtId="3" fontId="20" fillId="4" borderId="4" xfId="1" applyNumberFormat="1" applyFont="1" applyFill="1" applyBorder="1" applyAlignment="1" applyProtection="1">
      <alignment vertical="center" wrapText="1"/>
    </xf>
    <xf numFmtId="3" fontId="2" fillId="0" borderId="0" xfId="0" applyNumberFormat="1" applyFont="1" applyFill="1" applyAlignment="1" applyProtection="1">
      <alignment vertical="top" wrapText="1"/>
    </xf>
    <xf numFmtId="3" fontId="3" fillId="0" borderId="0" xfId="0" applyNumberFormat="1" applyFont="1" applyFill="1" applyBorder="1" applyAlignment="1" applyProtection="1">
      <alignment vertical="top" wrapText="1"/>
    </xf>
    <xf numFmtId="3" fontId="3" fillId="0" borderId="0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Fill="1" applyBorder="1" applyAlignment="1" applyProtection="1">
      <alignment vertical="top" wrapText="1"/>
    </xf>
    <xf numFmtId="3" fontId="7" fillId="7" borderId="29" xfId="0" applyNumberFormat="1" applyFont="1" applyFill="1" applyBorder="1" applyAlignment="1" applyProtection="1">
      <alignment horizontal="center" vertical="center" wrapText="1"/>
    </xf>
    <xf numFmtId="3" fontId="7" fillId="7" borderId="0" xfId="0" applyNumberFormat="1" applyFont="1" applyFill="1" applyBorder="1" applyAlignment="1" applyProtection="1">
      <alignment horizontal="center" vertical="center" wrapText="1"/>
    </xf>
    <xf numFmtId="3" fontId="7" fillId="7" borderId="45" xfId="0" applyNumberFormat="1" applyFont="1" applyFill="1" applyBorder="1" applyAlignment="1" applyProtection="1">
      <alignment horizontal="center" vertical="center" wrapText="1"/>
    </xf>
    <xf numFmtId="3" fontId="7" fillId="7" borderId="27" xfId="0" applyNumberFormat="1" applyFont="1" applyFill="1" applyBorder="1" applyAlignment="1" applyProtection="1">
      <alignment horizontal="center" vertical="center" wrapText="1"/>
    </xf>
    <xf numFmtId="3" fontId="7" fillId="7" borderId="28" xfId="0" applyNumberFormat="1" applyFont="1" applyFill="1" applyBorder="1" applyAlignment="1" applyProtection="1">
      <alignment horizontal="center" vertical="center" wrapText="1"/>
    </xf>
    <xf numFmtId="3" fontId="24" fillId="7" borderId="29" xfId="1" applyNumberFormat="1" applyFont="1" applyFill="1" applyBorder="1" applyAlignment="1" applyProtection="1">
      <alignment horizontal="center" vertical="center" wrapText="1"/>
    </xf>
    <xf numFmtId="3" fontId="24" fillId="7" borderId="0" xfId="1" applyNumberFormat="1" applyFont="1" applyFill="1" applyBorder="1" applyAlignment="1" applyProtection="1">
      <alignment horizontal="center" vertical="center" wrapText="1"/>
    </xf>
    <xf numFmtId="3" fontId="24" fillId="7" borderId="27" xfId="1" applyNumberFormat="1" applyFont="1" applyFill="1" applyBorder="1" applyAlignment="1" applyProtection="1">
      <alignment horizontal="center" vertical="center" wrapText="1"/>
    </xf>
    <xf numFmtId="3" fontId="24" fillId="7" borderId="28" xfId="1" applyNumberFormat="1" applyFont="1" applyFill="1" applyBorder="1" applyAlignment="1" applyProtection="1">
      <alignment horizontal="center" vertical="center" wrapText="1"/>
    </xf>
    <xf numFmtId="3" fontId="24" fillId="7" borderId="46" xfId="1" applyNumberFormat="1" applyFont="1" applyFill="1" applyBorder="1" applyAlignment="1" applyProtection="1">
      <alignment horizontal="center" vertical="center" wrapText="1"/>
    </xf>
    <xf numFmtId="3" fontId="24" fillId="7" borderId="30" xfId="1" applyNumberFormat="1" applyFont="1" applyFill="1" applyBorder="1" applyAlignment="1" applyProtection="1">
      <alignment horizontal="center" vertical="center" wrapText="1"/>
    </xf>
    <xf numFmtId="164" fontId="3" fillId="3" borderId="9" xfId="1" applyNumberFormat="1" applyFont="1" applyFill="1" applyBorder="1" applyAlignment="1" applyProtection="1">
      <alignment horizontal="center" vertical="center"/>
    </xf>
    <xf numFmtId="3" fontId="24" fillId="2" borderId="46" xfId="1" applyNumberFormat="1" applyFont="1" applyFill="1" applyBorder="1" applyAlignment="1" applyProtection="1">
      <alignment horizontal="center" vertical="center" wrapText="1"/>
    </xf>
    <xf numFmtId="3" fontId="24" fillId="2" borderId="30" xfId="1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/>
    <xf numFmtId="0" fontId="0" fillId="0" borderId="0" xfId="0" applyFill="1"/>
    <xf numFmtId="0" fontId="4" fillId="0" borderId="0" xfId="0" applyFont="1" applyFill="1"/>
    <xf numFmtId="3" fontId="12" fillId="6" borderId="32" xfId="0" quotePrefix="1" applyNumberFormat="1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vertical="center"/>
    </xf>
    <xf numFmtId="3" fontId="11" fillId="0" borderId="12" xfId="1" applyNumberFormat="1" applyFont="1" applyFill="1" applyBorder="1" applyAlignment="1" applyProtection="1">
      <alignment horizontal="right" vertical="center" wrapText="1"/>
    </xf>
    <xf numFmtId="0" fontId="13" fillId="6" borderId="15" xfId="0" applyFont="1" applyFill="1" applyBorder="1" applyAlignment="1" applyProtection="1">
      <alignment vertical="center"/>
    </xf>
    <xf numFmtId="3" fontId="13" fillId="6" borderId="15" xfId="0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7" xfId="0" applyFont="1" applyFill="1" applyBorder="1" applyAlignment="1" applyProtection="1">
      <alignment vertical="center"/>
    </xf>
    <xf numFmtId="0" fontId="1" fillId="0" borderId="0" xfId="0" applyFont="1"/>
    <xf numFmtId="3" fontId="1" fillId="0" borderId="0" xfId="0" applyNumberFormat="1" applyFont="1"/>
    <xf numFmtId="3" fontId="1" fillId="5" borderId="33" xfId="1" applyNumberFormat="1" applyFont="1" applyFill="1" applyBorder="1" applyAlignment="1" applyProtection="1">
      <alignment vertical="center"/>
      <protection locked="0"/>
    </xf>
    <xf numFmtId="0" fontId="9" fillId="3" borderId="7" xfId="0" applyFont="1" applyFill="1" applyBorder="1" applyAlignment="1" applyProtection="1">
      <alignment vertical="center"/>
    </xf>
    <xf numFmtId="0" fontId="1" fillId="11" borderId="0" xfId="0" applyFont="1" applyFill="1"/>
    <xf numFmtId="0" fontId="4" fillId="11" borderId="0" xfId="0" applyFont="1" applyFill="1"/>
    <xf numFmtId="3" fontId="0" fillId="11" borderId="0" xfId="0" applyNumberFormat="1" applyFill="1"/>
    <xf numFmtId="3" fontId="1" fillId="11" borderId="0" xfId="0" applyNumberFormat="1" applyFont="1" applyFill="1"/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3" fontId="1" fillId="5" borderId="12" xfId="1" applyNumberFormat="1" applyFont="1" applyFill="1" applyBorder="1" applyAlignment="1" applyProtection="1">
      <alignment vertical="center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3" fontId="1" fillId="3" borderId="10" xfId="1" applyNumberFormat="1" applyFont="1" applyFill="1" applyBorder="1" applyAlignment="1" applyProtection="1">
      <alignment vertical="center"/>
    </xf>
    <xf numFmtId="0" fontId="1" fillId="5" borderId="3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/>
    <xf numFmtId="0" fontId="0" fillId="0" borderId="15" xfId="0" applyFill="1" applyBorder="1"/>
    <xf numFmtId="0" fontId="2" fillId="0" borderId="15" xfId="0" applyFont="1" applyFill="1" applyBorder="1"/>
    <xf numFmtId="0" fontId="0" fillId="0" borderId="9" xfId="0" applyBorder="1"/>
    <xf numFmtId="0" fontId="2" fillId="0" borderId="9" xfId="0" applyFont="1" applyBorder="1"/>
    <xf numFmtId="0" fontId="1" fillId="0" borderId="7" xfId="0" applyFont="1" applyBorder="1"/>
    <xf numFmtId="0" fontId="0" fillId="0" borderId="7" xfId="0" applyBorder="1"/>
    <xf numFmtId="0" fontId="4" fillId="0" borderId="30" xfId="0" applyFont="1" applyBorder="1"/>
    <xf numFmtId="0" fontId="4" fillId="0" borderId="63" xfId="0" applyFont="1" applyBorder="1"/>
    <xf numFmtId="0" fontId="4" fillId="0" borderId="27" xfId="0" applyFont="1" applyBorder="1"/>
    <xf numFmtId="0" fontId="0" fillId="0" borderId="48" xfId="0" applyBorder="1"/>
    <xf numFmtId="0" fontId="2" fillId="0" borderId="64" xfId="0" applyFont="1" applyFill="1" applyBorder="1"/>
    <xf numFmtId="0" fontId="0" fillId="0" borderId="36" xfId="0" applyBorder="1"/>
    <xf numFmtId="0" fontId="19" fillId="4" borderId="3" xfId="1" applyNumberFormat="1" applyFont="1" applyFill="1" applyBorder="1" applyAlignment="1" applyProtection="1">
      <alignment horizontal="left" vertical="center"/>
    </xf>
    <xf numFmtId="0" fontId="30" fillId="0" borderId="0" xfId="0" applyFont="1" applyBorder="1" applyAlignment="1">
      <alignment horizontal="center" wrapText="1"/>
    </xf>
    <xf numFmtId="9" fontId="11" fillId="0" borderId="0" xfId="2" applyFont="1" applyBorder="1" applyAlignment="1"/>
    <xf numFmtId="9" fontId="13" fillId="0" borderId="0" xfId="2" applyFont="1" applyBorder="1" applyAlignment="1"/>
    <xf numFmtId="3" fontId="3" fillId="2" borderId="3" xfId="1" applyNumberFormat="1" applyFont="1" applyFill="1" applyBorder="1" applyAlignment="1" applyProtection="1">
      <alignment horizontal="center" vertical="center" wrapText="1"/>
    </xf>
    <xf numFmtId="0" fontId="19" fillId="4" borderId="3" xfId="1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1" fillId="0" borderId="0" xfId="0" applyFont="1" applyAlignment="1">
      <alignment vertical="top" wrapText="1"/>
    </xf>
    <xf numFmtId="3" fontId="3" fillId="2" borderId="3" xfId="1" applyNumberFormat="1" applyFont="1" applyFill="1" applyBorder="1" applyAlignment="1" applyProtection="1">
      <alignment horizontal="center" vertical="center"/>
    </xf>
    <xf numFmtId="166" fontId="1" fillId="12" borderId="37" xfId="1" applyNumberFormat="1" applyFont="1" applyFill="1" applyBorder="1" applyAlignment="1" applyProtection="1">
      <alignment vertical="center" wrapText="1"/>
    </xf>
    <xf numFmtId="166" fontId="1" fillId="12" borderId="5" xfId="1" applyNumberFormat="1" applyFont="1" applyFill="1" applyBorder="1" applyAlignment="1" applyProtection="1">
      <alignment vertical="center" wrapText="1"/>
    </xf>
    <xf numFmtId="166" fontId="1" fillId="12" borderId="14" xfId="1" applyNumberFormat="1" applyFont="1" applyFill="1" applyBorder="1" applyAlignment="1" applyProtection="1">
      <alignment vertical="center" wrapText="1"/>
    </xf>
    <xf numFmtId="166" fontId="1" fillId="12" borderId="18" xfId="1" applyNumberFormat="1" applyFont="1" applyFill="1" applyBorder="1" applyAlignment="1" applyProtection="1">
      <alignment vertical="center" wrapText="1"/>
    </xf>
    <xf numFmtId="166" fontId="1" fillId="12" borderId="12" xfId="1" applyNumberFormat="1" applyFont="1" applyFill="1" applyBorder="1" applyAlignment="1" applyProtection="1">
      <alignment vertical="center" wrapText="1"/>
    </xf>
    <xf numFmtId="166" fontId="1" fillId="12" borderId="38" xfId="1" applyNumberFormat="1" applyFont="1" applyFill="1" applyBorder="1" applyAlignment="1" applyProtection="1">
      <alignment vertical="center" wrapText="1"/>
    </xf>
    <xf numFmtId="166" fontId="1" fillId="12" borderId="19" xfId="1" applyNumberFormat="1" applyFont="1" applyFill="1" applyBorder="1" applyAlignment="1" applyProtection="1">
      <alignment vertical="center" wrapText="1"/>
    </xf>
    <xf numFmtId="166" fontId="1" fillId="12" borderId="25" xfId="1" applyNumberFormat="1" applyFont="1" applyFill="1" applyBorder="1" applyAlignment="1" applyProtection="1">
      <alignment vertical="center" wrapText="1"/>
    </xf>
    <xf numFmtId="166" fontId="1" fillId="12" borderId="39" xfId="1" applyNumberFormat="1" applyFont="1" applyFill="1" applyBorder="1" applyAlignment="1" applyProtection="1">
      <alignment vertical="center" wrapText="1"/>
    </xf>
    <xf numFmtId="166" fontId="4" fillId="12" borderId="16" xfId="1" applyNumberFormat="1" applyFont="1" applyFill="1" applyBorder="1" applyAlignment="1" applyProtection="1">
      <alignment vertical="center" wrapText="1"/>
    </xf>
    <xf numFmtId="166" fontId="4" fillId="12" borderId="2" xfId="1" applyNumberFormat="1" applyFont="1" applyFill="1" applyBorder="1" applyAlignment="1" applyProtection="1">
      <alignment vertical="center" wrapText="1"/>
    </xf>
    <xf numFmtId="166" fontId="4" fillId="12" borderId="3" xfId="1" applyNumberFormat="1" applyFont="1" applyFill="1" applyBorder="1" applyAlignment="1" applyProtection="1">
      <alignment vertical="center" wrapText="1"/>
    </xf>
    <xf numFmtId="166" fontId="1" fillId="12" borderId="20" xfId="1" applyNumberFormat="1" applyFont="1" applyFill="1" applyBorder="1" applyAlignment="1" applyProtection="1">
      <alignment vertical="center" wrapText="1"/>
    </xf>
    <xf numFmtId="166" fontId="1" fillId="12" borderId="26" xfId="1" applyNumberFormat="1" applyFont="1" applyFill="1" applyBorder="1" applyAlignment="1" applyProtection="1">
      <alignment vertical="center" wrapText="1"/>
    </xf>
    <xf numFmtId="166" fontId="1" fillId="12" borderId="40" xfId="1" applyNumberFormat="1" applyFont="1" applyFill="1" applyBorder="1" applyAlignment="1" applyProtection="1">
      <alignment vertical="center" wrapText="1"/>
    </xf>
    <xf numFmtId="166" fontId="2" fillId="12" borderId="6" xfId="1" applyNumberFormat="1" applyFont="1" applyFill="1" applyBorder="1" applyAlignment="1" applyProtection="1">
      <alignment vertical="center" wrapText="1"/>
    </xf>
    <xf numFmtId="166" fontId="2" fillId="12" borderId="5" xfId="1" applyNumberFormat="1" applyFont="1" applyFill="1" applyBorder="1" applyAlignment="1" applyProtection="1">
      <alignment vertical="center" wrapText="1"/>
    </xf>
    <xf numFmtId="166" fontId="2" fillId="12" borderId="14" xfId="1" applyNumberFormat="1" applyFont="1" applyFill="1" applyBorder="1" applyAlignment="1" applyProtection="1">
      <alignment vertical="center" wrapText="1"/>
    </xf>
    <xf numFmtId="166" fontId="2" fillId="12" borderId="10" xfId="1" applyNumberFormat="1" applyFont="1" applyFill="1" applyBorder="1" applyAlignment="1" applyProtection="1">
      <alignment vertical="center" wrapText="1"/>
    </xf>
    <xf numFmtId="166" fontId="2" fillId="12" borderId="12" xfId="1" applyNumberFormat="1" applyFont="1" applyFill="1" applyBorder="1" applyAlignment="1" applyProtection="1">
      <alignment vertical="center" wrapText="1"/>
    </xf>
    <xf numFmtId="166" fontId="2" fillId="12" borderId="38" xfId="1" applyNumberFormat="1" applyFont="1" applyFill="1" applyBorder="1" applyAlignment="1" applyProtection="1">
      <alignment vertical="center" wrapText="1"/>
    </xf>
    <xf numFmtId="166" fontId="2" fillId="12" borderId="17" xfId="1" applyNumberFormat="1" applyFont="1" applyFill="1" applyBorder="1" applyAlignment="1" applyProtection="1">
      <alignment vertical="center" wrapText="1"/>
    </xf>
    <xf numFmtId="166" fontId="2" fillId="12" borderId="25" xfId="1" applyNumberFormat="1" applyFont="1" applyFill="1" applyBorder="1" applyAlignment="1" applyProtection="1">
      <alignment vertical="center" wrapText="1"/>
    </xf>
    <xf numFmtId="166" fontId="2" fillId="12" borderId="39" xfId="1" applyNumberFormat="1" applyFont="1" applyFill="1" applyBorder="1" applyAlignment="1" applyProtection="1">
      <alignment vertical="center" wrapText="1"/>
    </xf>
    <xf numFmtId="166" fontId="4" fillId="12" borderId="4" xfId="1" applyNumberFormat="1" applyFont="1" applyFill="1" applyBorder="1" applyAlignment="1" applyProtection="1">
      <alignment vertical="center" wrapText="1"/>
    </xf>
    <xf numFmtId="166" fontId="2" fillId="12" borderId="11" xfId="1" applyNumberFormat="1" applyFont="1" applyFill="1" applyBorder="1" applyAlignment="1" applyProtection="1">
      <alignment vertical="center" wrapText="1"/>
    </xf>
    <xf numFmtId="166" fontId="2" fillId="12" borderId="26" xfId="1" applyNumberFormat="1" applyFont="1" applyFill="1" applyBorder="1" applyAlignment="1" applyProtection="1">
      <alignment vertical="center" wrapText="1"/>
    </xf>
    <xf numFmtId="166" fontId="2" fillId="12" borderId="40" xfId="1" applyNumberFormat="1" applyFont="1" applyFill="1" applyBorder="1" applyAlignment="1" applyProtection="1">
      <alignment vertical="center" wrapText="1"/>
    </xf>
    <xf numFmtId="3" fontId="1" fillId="0" borderId="0" xfId="1" applyNumberFormat="1" applyFont="1" applyFill="1" applyAlignment="1" applyProtection="1">
      <alignment vertical="top" wrapText="1"/>
    </xf>
    <xf numFmtId="165" fontId="20" fillId="4" borderId="4" xfId="1" applyNumberFormat="1" applyFont="1" applyFill="1" applyBorder="1" applyAlignment="1" applyProtection="1">
      <alignment vertical="center" wrapText="1"/>
    </xf>
    <xf numFmtId="165" fontId="20" fillId="4" borderId="2" xfId="1" applyNumberFormat="1" applyFont="1" applyFill="1" applyBorder="1" applyAlignment="1" applyProtection="1">
      <alignment vertical="center" wrapText="1"/>
    </xf>
    <xf numFmtId="165" fontId="20" fillId="4" borderId="3" xfId="1" applyNumberFormat="1" applyFont="1" applyFill="1" applyBorder="1" applyAlignment="1" applyProtection="1">
      <alignment vertical="center" wrapText="1"/>
    </xf>
    <xf numFmtId="166" fontId="1" fillId="12" borderId="26" xfId="0" applyNumberFormat="1" applyFont="1" applyFill="1" applyBorder="1" applyAlignment="1" applyProtection="1">
      <alignment vertical="center"/>
    </xf>
    <xf numFmtId="166" fontId="1" fillId="12" borderId="40" xfId="0" applyNumberFormat="1" applyFont="1" applyFill="1" applyBorder="1" applyAlignment="1" applyProtection="1">
      <alignment vertical="center"/>
    </xf>
    <xf numFmtId="166" fontId="1" fillId="12" borderId="10" xfId="0" applyNumberFormat="1" applyFont="1" applyFill="1" applyBorder="1" applyAlignment="1" applyProtection="1">
      <alignment vertical="center"/>
    </xf>
    <xf numFmtId="166" fontId="1" fillId="12" borderId="12" xfId="0" applyNumberFormat="1" applyFont="1" applyFill="1" applyBorder="1" applyAlignment="1" applyProtection="1">
      <alignment vertical="center"/>
    </xf>
    <xf numFmtId="166" fontId="1" fillId="12" borderId="38" xfId="0" applyNumberFormat="1" applyFont="1" applyFill="1" applyBorder="1" applyAlignment="1" applyProtection="1">
      <alignment vertical="center"/>
    </xf>
    <xf numFmtId="166" fontId="1" fillId="12" borderId="11" xfId="0" applyNumberFormat="1" applyFont="1" applyFill="1" applyBorder="1" applyAlignment="1" applyProtection="1">
      <alignment vertical="center"/>
    </xf>
    <xf numFmtId="3" fontId="1" fillId="3" borderId="11" xfId="1" applyNumberFormat="1" applyFont="1" applyFill="1" applyBorder="1" applyAlignment="1" applyProtection="1">
      <alignment vertical="center"/>
    </xf>
    <xf numFmtId="3" fontId="1" fillId="5" borderId="26" xfId="1" applyNumberFormat="1" applyFont="1" applyFill="1" applyBorder="1" applyAlignment="1" applyProtection="1">
      <alignment vertical="center"/>
      <protection locked="0"/>
    </xf>
    <xf numFmtId="3" fontId="1" fillId="5" borderId="35" xfId="1" applyNumberFormat="1" applyFont="1" applyFill="1" applyBorder="1" applyAlignment="1" applyProtection="1">
      <alignment vertical="center"/>
      <protection locked="0"/>
    </xf>
    <xf numFmtId="3" fontId="20" fillId="4" borderId="2" xfId="1" applyNumberFormat="1" applyFont="1" applyFill="1" applyBorder="1" applyAlignment="1" applyProtection="1">
      <alignment vertical="center" wrapText="1"/>
    </xf>
    <xf numFmtId="3" fontId="20" fillId="4" borderId="8" xfId="1" applyNumberFormat="1" applyFont="1" applyFill="1" applyBorder="1" applyAlignment="1" applyProtection="1">
      <alignment vertical="center" wrapText="1"/>
    </xf>
    <xf numFmtId="0" fontId="1" fillId="0" borderId="40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</xf>
    <xf numFmtId="14" fontId="28" fillId="3" borderId="27" xfId="0" applyNumberFormat="1" applyFont="1" applyFill="1" applyBorder="1" applyAlignment="1" applyProtection="1">
      <alignment horizontal="right" vertical="center" wrapText="1"/>
      <protection locked="0"/>
    </xf>
    <xf numFmtId="14" fontId="28" fillId="3" borderId="27" xfId="0" applyNumberFormat="1" applyFont="1" applyFill="1" applyBorder="1" applyAlignment="1" applyProtection="1">
      <alignment horizontal="right" vertical="center" wrapText="1"/>
    </xf>
    <xf numFmtId="0" fontId="5" fillId="5" borderId="15" xfId="0" applyFont="1" applyFill="1" applyBorder="1" applyAlignment="1" applyProtection="1">
      <alignment vertical="center" wrapText="1"/>
    </xf>
    <xf numFmtId="14" fontId="4" fillId="0" borderId="0" xfId="0" applyNumberFormat="1" applyFont="1" applyProtection="1"/>
    <xf numFmtId="14" fontId="4" fillId="0" borderId="0" xfId="0" applyNumberFormat="1" applyFont="1" applyAlignment="1" applyProtection="1">
      <alignment horizontal="left"/>
    </xf>
    <xf numFmtId="3" fontId="5" fillId="0" borderId="54" xfId="0" applyNumberFormat="1" applyFont="1" applyBorder="1"/>
    <xf numFmtId="9" fontId="5" fillId="0" borderId="54" xfId="2" applyFont="1" applyBorder="1"/>
    <xf numFmtId="3" fontId="30" fillId="0" borderId="54" xfId="0" applyNumberFormat="1" applyFont="1" applyBorder="1"/>
    <xf numFmtId="9" fontId="30" fillId="0" borderId="54" xfId="2" applyFont="1" applyBorder="1"/>
    <xf numFmtId="0" fontId="0" fillId="0" borderId="15" xfId="0" applyBorder="1"/>
    <xf numFmtId="0" fontId="1" fillId="0" borderId="15" xfId="0" applyFont="1" applyBorder="1"/>
    <xf numFmtId="0" fontId="22" fillId="0" borderId="15" xfId="0" applyFont="1" applyBorder="1"/>
    <xf numFmtId="0" fontId="22" fillId="13" borderId="15" xfId="0" applyFont="1" applyFill="1" applyBorder="1"/>
    <xf numFmtId="0" fontId="5" fillId="5" borderId="7" xfId="0" applyNumberFormat="1" applyFont="1" applyFill="1" applyBorder="1" applyAlignment="1" applyProtection="1">
      <alignment vertical="center" wrapText="1"/>
    </xf>
    <xf numFmtId="0" fontId="0" fillId="0" borderId="69" xfId="0" applyBorder="1"/>
    <xf numFmtId="0" fontId="5" fillId="0" borderId="70" xfId="0" applyFont="1" applyBorder="1"/>
    <xf numFmtId="0" fontId="5" fillId="0" borderId="70" xfId="0" applyFont="1" applyBorder="1" applyAlignment="1">
      <alignment vertical="center"/>
    </xf>
    <xf numFmtId="0" fontId="11" fillId="0" borderId="73" xfId="0" pivotButton="1" applyFont="1" applyBorder="1"/>
    <xf numFmtId="0" fontId="11" fillId="0" borderId="73" xfId="0" applyFont="1" applyBorder="1"/>
    <xf numFmtId="0" fontId="20" fillId="0" borderId="68" xfId="0" pivotButton="1" applyFont="1" applyBorder="1"/>
    <xf numFmtId="0" fontId="30" fillId="0" borderId="68" xfId="0" pivotButton="1" applyFont="1" applyBorder="1"/>
    <xf numFmtId="0" fontId="30" fillId="0" borderId="72" xfId="0" applyFont="1" applyBorder="1"/>
    <xf numFmtId="164" fontId="30" fillId="0" borderId="73" xfId="0" applyNumberFormat="1" applyFont="1" applyBorder="1"/>
    <xf numFmtId="164" fontId="5" fillId="0" borderId="69" xfId="0" applyNumberFormat="1" applyFont="1" applyBorder="1"/>
    <xf numFmtId="164" fontId="5" fillId="0" borderId="71" xfId="0" applyNumberFormat="1" applyFont="1" applyBorder="1"/>
    <xf numFmtId="0" fontId="5" fillId="0" borderId="68" xfId="0" applyFont="1" applyBorder="1" applyAlignment="1">
      <alignment vertical="center" wrapText="1"/>
    </xf>
    <xf numFmtId="0" fontId="1" fillId="0" borderId="15" xfId="0" applyFont="1" applyFill="1" applyBorder="1"/>
    <xf numFmtId="3" fontId="25" fillId="3" borderId="7" xfId="0" applyNumberFormat="1" applyFont="1" applyFill="1" applyBorder="1" applyAlignment="1" applyProtection="1">
      <alignment horizontal="center" vertical="center" wrapText="1"/>
    </xf>
    <xf numFmtId="3" fontId="25" fillId="3" borderId="1" xfId="0" applyNumberFormat="1" applyFont="1" applyFill="1" applyBorder="1" applyAlignment="1" applyProtection="1">
      <alignment horizontal="center" vertical="center" wrapText="1"/>
    </xf>
    <xf numFmtId="3" fontId="25" fillId="3" borderId="9" xfId="0" applyNumberFormat="1" applyFont="1" applyFill="1" applyBorder="1" applyAlignment="1" applyProtection="1">
      <alignment horizontal="center" vertical="center" wrapText="1"/>
    </xf>
    <xf numFmtId="3" fontId="24" fillId="2" borderId="36" xfId="0" applyNumberFormat="1" applyFont="1" applyFill="1" applyBorder="1" applyAlignment="1" applyProtection="1">
      <alignment horizontal="center" vertical="top" wrapText="1"/>
    </xf>
    <xf numFmtId="3" fontId="24" fillId="2" borderId="47" xfId="0" applyNumberFormat="1" applyFont="1" applyFill="1" applyBorder="1" applyAlignment="1" applyProtection="1">
      <alignment horizontal="center" vertical="top" wrapText="1"/>
    </xf>
    <xf numFmtId="3" fontId="24" fillId="2" borderId="48" xfId="0" applyNumberFormat="1" applyFont="1" applyFill="1" applyBorder="1" applyAlignment="1" applyProtection="1">
      <alignment horizontal="center" vertical="top" wrapText="1"/>
    </xf>
    <xf numFmtId="3" fontId="24" fillId="2" borderId="29" xfId="0" applyNumberFormat="1" applyFont="1" applyFill="1" applyBorder="1" applyAlignment="1" applyProtection="1">
      <alignment horizontal="center" vertical="top" wrapText="1"/>
    </xf>
    <xf numFmtId="3" fontId="24" fillId="2" borderId="0" xfId="0" applyNumberFormat="1" applyFont="1" applyFill="1" applyBorder="1" applyAlignment="1" applyProtection="1">
      <alignment horizontal="center" vertical="top" wrapText="1"/>
    </xf>
    <xf numFmtId="3" fontId="24" fillId="2" borderId="46" xfId="0" applyNumberFormat="1" applyFont="1" applyFill="1" applyBorder="1" applyAlignment="1" applyProtection="1">
      <alignment horizontal="center" vertical="top" wrapText="1"/>
    </xf>
    <xf numFmtId="3" fontId="24" fillId="2" borderId="27" xfId="0" applyNumberFormat="1" applyFont="1" applyFill="1" applyBorder="1" applyAlignment="1" applyProtection="1">
      <alignment horizontal="center" vertical="top" wrapText="1"/>
    </xf>
    <xf numFmtId="3" fontId="24" fillId="2" borderId="28" xfId="0" applyNumberFormat="1" applyFont="1" applyFill="1" applyBorder="1" applyAlignment="1" applyProtection="1">
      <alignment horizontal="center" vertical="top" wrapText="1"/>
    </xf>
    <xf numFmtId="3" fontId="24" fillId="2" borderId="30" xfId="0" applyNumberFormat="1" applyFont="1" applyFill="1" applyBorder="1" applyAlignment="1" applyProtection="1">
      <alignment horizontal="center" vertical="top" wrapText="1"/>
    </xf>
    <xf numFmtId="164" fontId="24" fillId="8" borderId="7" xfId="1" applyNumberFormat="1" applyFont="1" applyFill="1" applyBorder="1" applyAlignment="1" applyProtection="1">
      <alignment horizontal="center" vertical="center"/>
    </xf>
    <xf numFmtId="164" fontId="24" fillId="8" borderId="1" xfId="1" applyNumberFormat="1" applyFont="1" applyFill="1" applyBorder="1" applyAlignment="1" applyProtection="1">
      <alignment horizontal="center" vertical="center"/>
    </xf>
    <xf numFmtId="3" fontId="27" fillId="9" borderId="62" xfId="1" applyNumberFormat="1" applyFont="1" applyFill="1" applyBorder="1" applyAlignment="1" applyProtection="1">
      <alignment horizontal="center" vertical="center"/>
    </xf>
    <xf numFmtId="3" fontId="27" fillId="9" borderId="1" xfId="1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left" vertical="center"/>
    </xf>
    <xf numFmtId="0" fontId="7" fillId="2" borderId="48" xfId="0" applyNumberFormat="1" applyFont="1" applyFill="1" applyBorder="1" applyAlignment="1" applyProtection="1">
      <alignment horizontal="left" vertical="center"/>
    </xf>
    <xf numFmtId="0" fontId="7" fillId="2" borderId="49" xfId="0" applyNumberFormat="1" applyFont="1" applyFill="1" applyBorder="1" applyAlignment="1" applyProtection="1">
      <alignment horizontal="left" vertical="center"/>
    </xf>
    <xf numFmtId="0" fontId="7" fillId="2" borderId="50" xfId="0" applyNumberFormat="1" applyFont="1" applyFill="1" applyBorder="1" applyAlignment="1" applyProtection="1">
      <alignment horizontal="left" vertical="center"/>
    </xf>
    <xf numFmtId="164" fontId="24" fillId="9" borderId="7" xfId="1" applyNumberFormat="1" applyFont="1" applyFill="1" applyBorder="1" applyAlignment="1" applyProtection="1">
      <alignment horizontal="center" vertical="center"/>
    </xf>
    <xf numFmtId="164" fontId="24" fillId="9" borderId="1" xfId="1" applyNumberFormat="1" applyFont="1" applyFill="1" applyBorder="1" applyAlignment="1" applyProtection="1">
      <alignment horizontal="center" vertical="center"/>
    </xf>
    <xf numFmtId="3" fontId="24" fillId="10" borderId="7" xfId="1" applyNumberFormat="1" applyFont="1" applyFill="1" applyBorder="1" applyAlignment="1" applyProtection="1">
      <alignment horizontal="center" vertical="center"/>
    </xf>
    <xf numFmtId="3" fontId="24" fillId="10" borderId="1" xfId="1" applyNumberFormat="1" applyFont="1" applyFill="1" applyBorder="1" applyAlignment="1" applyProtection="1">
      <alignment horizontal="center" vertical="center"/>
    </xf>
    <xf numFmtId="0" fontId="24" fillId="7" borderId="36" xfId="0" applyFont="1" applyFill="1" applyBorder="1" applyAlignment="1" applyProtection="1">
      <alignment horizontal="center" vertical="center"/>
    </xf>
    <xf numFmtId="0" fontId="24" fillId="7" borderId="47" xfId="0" applyFont="1" applyFill="1" applyBorder="1" applyAlignment="1" applyProtection="1">
      <alignment horizontal="center" vertical="center"/>
    </xf>
    <xf numFmtId="0" fontId="24" fillId="7" borderId="48" xfId="0" applyFont="1" applyFill="1" applyBorder="1" applyAlignment="1" applyProtection="1">
      <alignment horizontal="center" vertical="center"/>
    </xf>
    <xf numFmtId="3" fontId="7" fillId="7" borderId="36" xfId="0" applyNumberFormat="1" applyFont="1" applyFill="1" applyBorder="1" applyAlignment="1" applyProtection="1">
      <alignment horizontal="center" vertical="center" wrapText="1"/>
    </xf>
    <xf numFmtId="3" fontId="7" fillId="7" borderId="47" xfId="0" applyNumberFormat="1" applyFont="1" applyFill="1" applyBorder="1" applyAlignment="1" applyProtection="1">
      <alignment horizontal="center" vertical="center" wrapText="1"/>
    </xf>
    <xf numFmtId="3" fontId="7" fillId="7" borderId="48" xfId="0" applyNumberFormat="1" applyFont="1" applyFill="1" applyBorder="1" applyAlignment="1" applyProtection="1">
      <alignment horizontal="center" vertical="center" wrapText="1"/>
    </xf>
    <xf numFmtId="3" fontId="24" fillId="2" borderId="36" xfId="1" applyNumberFormat="1" applyFont="1" applyFill="1" applyBorder="1" applyAlignment="1" applyProtection="1">
      <alignment horizontal="center" vertical="center" wrapText="1"/>
    </xf>
    <xf numFmtId="3" fontId="24" fillId="2" borderId="47" xfId="1" applyNumberFormat="1" applyFont="1" applyFill="1" applyBorder="1" applyAlignment="1" applyProtection="1">
      <alignment horizontal="center" vertical="center" wrapText="1"/>
    </xf>
    <xf numFmtId="3" fontId="24" fillId="2" borderId="48" xfId="1" applyNumberFormat="1" applyFont="1" applyFill="1" applyBorder="1" applyAlignment="1" applyProtection="1">
      <alignment horizontal="center" vertical="center" wrapText="1"/>
    </xf>
    <xf numFmtId="0" fontId="26" fillId="3" borderId="7" xfId="0" applyFont="1" applyFill="1" applyBorder="1" applyAlignment="1" applyProtection="1">
      <alignment horizontal="left" vertical="center" wrapText="1"/>
    </xf>
    <xf numFmtId="0" fontId="26" fillId="3" borderId="9" xfId="0" applyFont="1" applyFill="1" applyBorder="1" applyAlignment="1" applyProtection="1">
      <alignment horizontal="left" vertical="center" wrapText="1"/>
    </xf>
    <xf numFmtId="0" fontId="17" fillId="3" borderId="36" xfId="0" applyFont="1" applyFill="1" applyBorder="1" applyAlignment="1" applyProtection="1">
      <alignment horizontal="center" vertical="center" wrapText="1"/>
    </xf>
    <xf numFmtId="0" fontId="17" fillId="3" borderId="48" xfId="0" applyFont="1" applyFill="1" applyBorder="1" applyAlignment="1" applyProtection="1">
      <alignment horizontal="center" vertical="center" wrapText="1"/>
    </xf>
    <xf numFmtId="0" fontId="28" fillId="3" borderId="27" xfId="0" applyFont="1" applyFill="1" applyBorder="1" applyAlignment="1" applyProtection="1">
      <alignment horizontal="center" vertical="center" wrapText="1"/>
    </xf>
    <xf numFmtId="0" fontId="28" fillId="3" borderId="30" xfId="0" applyFont="1" applyFill="1" applyBorder="1" applyAlignment="1" applyProtection="1">
      <alignment horizontal="center" vertical="center" wrapText="1"/>
    </xf>
    <xf numFmtId="3" fontId="7" fillId="10" borderId="7" xfId="1" applyNumberFormat="1" applyFont="1" applyFill="1" applyBorder="1" applyAlignment="1" applyProtection="1">
      <alignment horizontal="center" vertical="center"/>
    </xf>
    <xf numFmtId="3" fontId="7" fillId="10" borderId="1" xfId="1" applyNumberFormat="1" applyFont="1" applyFill="1" applyBorder="1" applyAlignment="1" applyProtection="1">
      <alignment horizontal="center" vertical="center"/>
    </xf>
    <xf numFmtId="0" fontId="9" fillId="3" borderId="36" xfId="0" applyFont="1" applyFill="1" applyBorder="1" applyAlignment="1" applyProtection="1">
      <alignment horizontal="center" vertical="center"/>
    </xf>
    <xf numFmtId="0" fontId="9" fillId="3" borderId="47" xfId="0" applyFont="1" applyFill="1" applyBorder="1" applyAlignment="1" applyProtection="1">
      <alignment horizontal="center" vertical="center"/>
    </xf>
    <xf numFmtId="0" fontId="9" fillId="3" borderId="48" xfId="0" applyFont="1" applyFill="1" applyBorder="1" applyAlignment="1" applyProtection="1">
      <alignment horizontal="center" vertical="center"/>
    </xf>
    <xf numFmtId="14" fontId="25" fillId="3" borderId="36" xfId="0" applyNumberFormat="1" applyFont="1" applyFill="1" applyBorder="1" applyAlignment="1" applyProtection="1">
      <alignment horizontal="center" vertical="center" wrapText="1"/>
    </xf>
    <xf numFmtId="14" fontId="25" fillId="3" borderId="47" xfId="0" applyNumberFormat="1" applyFont="1" applyFill="1" applyBorder="1" applyAlignment="1" applyProtection="1">
      <alignment horizontal="center" vertical="center" wrapText="1"/>
    </xf>
    <xf numFmtId="14" fontId="25" fillId="3" borderId="48" xfId="0" applyNumberFormat="1" applyFont="1" applyFill="1" applyBorder="1" applyAlignment="1" applyProtection="1">
      <alignment horizontal="center" vertical="center" wrapText="1"/>
    </xf>
    <xf numFmtId="3" fontId="12" fillId="6" borderId="53" xfId="0" applyNumberFormat="1" applyFont="1" applyFill="1" applyBorder="1" applyAlignment="1" applyProtection="1">
      <alignment horizontal="center" vertical="center" wrapText="1"/>
    </xf>
    <xf numFmtId="3" fontId="12" fillId="6" borderId="43" xfId="0" applyNumberFormat="1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9" fillId="3" borderId="28" xfId="0" applyFont="1" applyFill="1" applyBorder="1" applyAlignment="1" applyProtection="1">
      <alignment horizontal="center" vertical="center" wrapText="1"/>
    </xf>
    <xf numFmtId="0" fontId="9" fillId="3" borderId="30" xfId="0" applyFont="1" applyFill="1" applyBorder="1" applyAlignment="1" applyProtection="1">
      <alignment horizontal="center" vertical="center" wrapText="1"/>
    </xf>
    <xf numFmtId="0" fontId="19" fillId="6" borderId="55" xfId="1" applyNumberFormat="1" applyFont="1" applyFill="1" applyBorder="1" applyAlignment="1" applyProtection="1">
      <alignment vertical="center" wrapText="1"/>
    </xf>
    <xf numFmtId="0" fontId="19" fillId="6" borderId="9" xfId="1" applyNumberFormat="1" applyFont="1" applyFill="1" applyBorder="1" applyAlignment="1" applyProtection="1">
      <alignment vertical="center" wrapText="1"/>
    </xf>
    <xf numFmtId="0" fontId="2" fillId="5" borderId="57" xfId="1" applyNumberFormat="1" applyFont="1" applyFill="1" applyBorder="1" applyAlignment="1" applyProtection="1">
      <alignment vertical="center" wrapText="1"/>
    </xf>
    <xf numFmtId="0" fontId="2" fillId="5" borderId="58" xfId="1" applyNumberFormat="1" applyFont="1" applyFill="1" applyBorder="1" applyAlignment="1" applyProtection="1">
      <alignment vertical="center" wrapText="1"/>
    </xf>
    <xf numFmtId="0" fontId="2" fillId="5" borderId="59" xfId="0" applyFont="1" applyFill="1" applyBorder="1" applyAlignment="1" applyProtection="1">
      <alignment horizontal="left" vertical="center" wrapText="1"/>
    </xf>
    <xf numFmtId="0" fontId="2" fillId="5" borderId="60" xfId="0" applyFont="1" applyFill="1" applyBorder="1" applyAlignment="1" applyProtection="1">
      <alignment horizontal="left" vertical="center" wrapText="1"/>
    </xf>
    <xf numFmtId="0" fontId="2" fillId="5" borderId="56" xfId="0" applyFont="1" applyFill="1" applyBorder="1" applyAlignment="1" applyProtection="1">
      <alignment horizontal="left" vertical="center" wrapText="1"/>
    </xf>
    <xf numFmtId="0" fontId="2" fillId="5" borderId="30" xfId="0" applyFont="1" applyFill="1" applyBorder="1" applyAlignment="1" applyProtection="1">
      <alignment horizontal="left" vertical="center" wrapText="1"/>
    </xf>
    <xf numFmtId="0" fontId="2" fillId="5" borderId="61" xfId="0" applyFont="1" applyFill="1" applyBorder="1" applyAlignment="1" applyProtection="1">
      <alignment horizontal="left" vertical="center" wrapText="1"/>
    </xf>
    <xf numFmtId="0" fontId="2" fillId="5" borderId="48" xfId="0" applyFont="1" applyFill="1" applyBorder="1" applyAlignment="1" applyProtection="1">
      <alignment horizontal="left" vertical="center" wrapText="1"/>
    </xf>
    <xf numFmtId="0" fontId="4" fillId="3" borderId="55" xfId="1" applyNumberFormat="1" applyFont="1" applyFill="1" applyBorder="1" applyAlignment="1" applyProtection="1">
      <alignment vertical="center" wrapText="1"/>
    </xf>
    <xf numFmtId="0" fontId="4" fillId="3" borderId="9" xfId="1" applyNumberFormat="1" applyFont="1" applyFill="1" applyBorder="1" applyAlignment="1" applyProtection="1">
      <alignment vertical="center" wrapText="1"/>
    </xf>
    <xf numFmtId="0" fontId="2" fillId="5" borderId="57" xfId="0" applyFont="1" applyFill="1" applyBorder="1" applyAlignment="1" applyProtection="1">
      <alignment horizontal="left" vertical="center" wrapText="1"/>
    </xf>
    <xf numFmtId="0" fontId="2" fillId="5" borderId="58" xfId="0" applyFont="1" applyFill="1" applyBorder="1" applyAlignment="1" applyProtection="1">
      <alignment horizontal="left" vertical="center" wrapText="1"/>
    </xf>
    <xf numFmtId="0" fontId="4" fillId="3" borderId="55" xfId="1" applyNumberFormat="1" applyFont="1" applyFill="1" applyBorder="1" applyAlignment="1" applyProtection="1">
      <alignment horizontal="left" vertical="center"/>
    </xf>
    <xf numFmtId="0" fontId="4" fillId="3" borderId="9" xfId="1" applyNumberFormat="1" applyFont="1" applyFill="1" applyBorder="1" applyAlignment="1" applyProtection="1">
      <alignment horizontal="left" vertical="center"/>
    </xf>
    <xf numFmtId="0" fontId="7" fillId="6" borderId="27" xfId="0" applyFont="1" applyFill="1" applyBorder="1" applyAlignment="1" applyProtection="1">
      <alignment horizontal="left" vertical="center"/>
    </xf>
    <xf numFmtId="0" fontId="7" fillId="6" borderId="30" xfId="0" applyFont="1" applyFill="1" applyBorder="1" applyAlignment="1" applyProtection="1">
      <alignment horizontal="left" vertical="center"/>
    </xf>
    <xf numFmtId="3" fontId="12" fillId="6" borderId="51" xfId="0" applyNumberFormat="1" applyFont="1" applyFill="1" applyBorder="1" applyAlignment="1" applyProtection="1">
      <alignment horizontal="center" vertical="center" wrapText="1"/>
    </xf>
    <xf numFmtId="3" fontId="12" fillId="6" borderId="52" xfId="0" applyNumberFormat="1" applyFont="1" applyFill="1" applyBorder="1" applyAlignment="1" applyProtection="1">
      <alignment horizontal="center" vertical="center" wrapText="1"/>
    </xf>
    <xf numFmtId="0" fontId="15" fillId="3" borderId="27" xfId="0" applyFont="1" applyFill="1" applyBorder="1" applyAlignment="1" applyProtection="1">
      <alignment horizontal="center" vertical="center" wrapText="1"/>
    </xf>
    <xf numFmtId="0" fontId="15" fillId="3" borderId="28" xfId="0" applyFont="1" applyFill="1" applyBorder="1" applyAlignment="1" applyProtection="1">
      <alignment horizontal="center" vertical="center" wrapText="1"/>
    </xf>
    <xf numFmtId="0" fontId="15" fillId="3" borderId="30" xfId="0" applyFont="1" applyFill="1" applyBorder="1" applyAlignment="1" applyProtection="1">
      <alignment horizontal="center" vertical="center" wrapText="1"/>
    </xf>
    <xf numFmtId="0" fontId="24" fillId="6" borderId="36" xfId="0" applyFont="1" applyFill="1" applyBorder="1" applyAlignment="1" applyProtection="1">
      <alignment horizontal="left" vertical="top" wrapText="1"/>
    </xf>
    <xf numFmtId="0" fontId="24" fillId="6" borderId="48" xfId="0" applyFont="1" applyFill="1" applyBorder="1" applyAlignment="1" applyProtection="1">
      <alignment horizontal="left" vertical="top" wrapText="1"/>
    </xf>
    <xf numFmtId="0" fontId="9" fillId="3" borderId="27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17" fillId="3" borderId="47" xfId="0" applyFont="1" applyFill="1" applyBorder="1" applyAlignment="1" applyProtection="1">
      <alignment horizontal="center" vertical="center" wrapText="1"/>
    </xf>
    <xf numFmtId="14" fontId="28" fillId="3" borderId="28" xfId="0" applyNumberFormat="1" applyFont="1" applyFill="1" applyBorder="1" applyAlignment="1" applyProtection="1">
      <alignment horizontal="left" vertical="center" wrapText="1"/>
      <protection locked="0"/>
    </xf>
    <xf numFmtId="14" fontId="28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28" fillId="3" borderId="28" xfId="0" applyNumberFormat="1" applyFont="1" applyFill="1" applyBorder="1" applyAlignment="1" applyProtection="1">
      <alignment horizontal="left" vertical="center" wrapText="1"/>
    </xf>
    <xf numFmtId="14" fontId="28" fillId="3" borderId="30" xfId="0" applyNumberFormat="1" applyFont="1" applyFill="1" applyBorder="1" applyAlignment="1" applyProtection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 customBuiltin="1"/>
  </cellStyles>
  <dxfs count="247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color theme="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font>
        <sz val="7"/>
      </font>
    </dxf>
    <dxf>
      <alignment vertical="center" readingOrder="0"/>
    </dxf>
    <dxf>
      <font>
        <sz val="8"/>
      </font>
    </dxf>
    <dxf>
      <font>
        <b/>
      </font>
    </dxf>
    <dxf>
      <alignment wrapText="1"/>
    </dxf>
    <dxf>
      <font>
        <sz val="9"/>
      </font>
    </dxf>
    <dxf>
      <font>
        <sz val="9"/>
      </font>
    </dxf>
    <dxf>
      <font>
        <b/>
      </font>
    </dxf>
    <dxf>
      <font>
        <b/>
      </font>
    </dxf>
    <dxf>
      <font>
        <b/>
      </font>
    </dxf>
    <dxf>
      <numFmt numFmtId="164" formatCode="_ * #,##0_ ;_ * \-#,##0_ ;_ * &quot;-&quot;??_ ;_ @_ "/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ont>
        <color auto="1"/>
      </font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C5E0B4"/>
        </patternFill>
      </fill>
    </dxf>
    <dxf>
      <fill>
        <patternFill>
          <bgColor rgb="FFC5E0B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PIC - Etat Stato attuale</a:t>
            </a:r>
            <a:br>
              <a:rPr lang="de-CH"/>
            </a:br>
            <a:r>
              <a:rPr lang="de-CH"/>
              <a:t>Ripartizione dei ambiti di promozione</a:t>
            </a:r>
          </a:p>
        </c:rich>
      </c:tx>
      <c:layout>
        <c:manualLayout>
          <c:xMode val="edge"/>
          <c:yMode val="edge"/>
          <c:x val="0.22023200757204464"/>
          <c:y val="2.416895407126044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title>
    <c:autoTitleDeleted val="0"/>
    <c:view3D>
      <c:rotX val="30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Fontespizio_cantone!$B$9</c:f>
              <c:strCache>
                <c:ptCount val="1"/>
                <c:pt idx="0">
                  <c:v>Totale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511-479C-86D7-79E9970324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511-479C-86D7-79E9970324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511-479C-86D7-79E9970324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511-479C-86D7-79E9970324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511-479C-86D7-79E9970324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511-479C-86D7-79E9970324AE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4511-479C-86D7-79E9970324AE}"/>
              </c:ext>
            </c:extLst>
          </c:dPt>
          <c:dPt>
            <c:idx val="7"/>
            <c:bubble3D val="0"/>
            <c:spPr>
              <a:solidFill>
                <a:schemeClr val="bg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511-479C-86D7-79E9970324AE}"/>
              </c:ext>
            </c:extLst>
          </c:dPt>
          <c:dLbls>
            <c:numFmt formatCode="0.0%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Fontespizio_cantone!$A$10:$A$17</c:f>
              <c:strCache>
                <c:ptCount val="8"/>
                <c:pt idx="0">
                  <c:v>Informazione ai nuoivi arrivati e fabbisogno in termini di promozione dell'integrazione</c:v>
                </c:pt>
                <c:pt idx="1">
                  <c:v>Consulenza</c:v>
                </c:pt>
                <c:pt idx="2">
                  <c:v>Tutela dalla discriminazione</c:v>
                </c:pt>
                <c:pt idx="3">
                  <c:v>Lingua</c:v>
                </c:pt>
                <c:pt idx="4">
                  <c:v>Sostegno alla prima infanzia</c:v>
                </c:pt>
                <c:pt idx="5">
                  <c:v>Formazione e lavoro</c:v>
                </c:pt>
                <c:pt idx="6">
                  <c:v>Interpretariato e mediazione interculturali</c:v>
                </c:pt>
                <c:pt idx="7">
                  <c:v>Vivere assieme</c:v>
                </c:pt>
              </c:strCache>
            </c:strRef>
          </c:cat>
          <c:val>
            <c:numRef>
              <c:f>Fontespizio_cantone!$B$10:$B$17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11-479C-86D7-79E997032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3480004735022431"/>
          <c:y val="0.16018419853206972"/>
          <c:w val="0.25279109162676594"/>
          <c:h val="0.82602637245194654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5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bg1">
            <a:lumMod val="75000"/>
          </a:schemeClr>
        </a:gs>
        <a:gs pos="54000">
          <a:schemeClr val="bg1">
            <a:lumMod val="95000"/>
          </a:schemeClr>
        </a:gs>
        <a:gs pos="83000">
          <a:schemeClr val="bg1">
            <a:lumMod val="75000"/>
          </a:schemeClr>
        </a:gs>
        <a:gs pos="100000">
          <a:schemeClr val="bg1">
            <a:lumMod val="65000"/>
          </a:schemeClr>
        </a:gs>
      </a:gsLst>
      <a:lin ang="27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35278</xdr:colOff>
      <xdr:row>18</xdr:row>
      <xdr:rowOff>128099</xdr:rowOff>
    </xdr:from>
    <xdr:to>
      <xdr:col>4</xdr:col>
      <xdr:colOff>939780</xdr:colOff>
      <xdr:row>37</xdr:row>
      <xdr:rowOff>92427</xdr:rowOff>
    </xdr:to>
    <xdr:graphicFrame macro="">
      <xdr:nvGraphicFramePr>
        <xdr:cNvPr id="83643" name="Diagramm 1">
          <a:extLst>
            <a:ext uri="{FF2B5EF4-FFF2-40B4-BE49-F238E27FC236}">
              <a16:creationId xmlns:a16="http://schemas.microsoft.com/office/drawing/2014/main" id="{00000000-0008-0000-0A00-0000BB46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nella Dalla Libera" refreshedDate="44165.474526967591" createdVersion="6" refreshedVersion="6" minRefreshableVersion="3" recordCount="168">
  <cacheSource type="worksheet">
    <worksheetSource ref="A1:O169" sheet="Übernahmetabelle"/>
  </cacheSource>
  <cacheFields count="15">
    <cacheField name="Kanton" numFmtId="3">
      <sharedItems/>
    </cacheField>
    <cacheField name="Sprache" numFmtId="3">
      <sharedItems/>
    </cacheField>
    <cacheField name="Region" numFmtId="3">
      <sharedItems/>
    </cacheField>
    <cacheField name="Jahr" numFmtId="0">
      <sharedItems containsMixedTypes="1" containsNumber="1" containsInteger="1" minValue="2022" maxValue="2023" count="3">
        <n v="2022"/>
        <n v="2023"/>
        <s v="2022-2023"/>
      </sharedItems>
    </cacheField>
    <cacheField name="Pfeiler" numFmtId="0">
      <sharedItems/>
    </cacheField>
    <cacheField name="Pfeiler2" numFmtId="0">
      <sharedItems/>
    </cacheField>
    <cacheField name="Förderbereich" numFmtId="0">
      <sharedItems count="8">
        <s v="Erstinformation und Integrationsförderbedarf"/>
        <s v="Beratung"/>
        <s v="Schutz vor Diskriminierung"/>
        <s v="Sprache und Bildung"/>
        <s v="Frühe Kindheit"/>
        <s v="Arbeitsmarktfähigkeit"/>
        <s v="Interkulturelles Dolmetschen und Vermitteln"/>
        <s v="Zusammenleben"/>
      </sharedItems>
    </cacheField>
    <cacheField name="Typ" numFmtId="0">
      <sharedItems count="5">
        <s v="Budget 2022"/>
        <s v="Budget 2023"/>
        <s v="Effektiv"/>
        <s v="Aktueller Stand"/>
        <s v="Programmvereinbarung"/>
      </sharedItems>
    </cacheField>
    <cacheField name="Wer" numFmtId="3">
      <sharedItems count="3">
        <s v="Kt (inkl. Gem.)"/>
        <s v="Bund (AIG)"/>
        <s v="Bund (IP)"/>
      </sharedItems>
    </cacheField>
    <cacheField name="Betrag" numFmtId="3">
      <sharedItems containsSemiMixedTypes="0" containsString="0" containsNumber="1" containsInteger="1" minValue="0" maxValue="0"/>
    </cacheField>
    <cacheField name="Tabellenblatt" numFmtId="0">
      <sharedItems/>
    </cacheField>
    <cacheField name="Spalte" numFmtId="0">
      <sharedItems/>
    </cacheField>
    <cacheField name="Zeile" numFmtId="0">
      <sharedItems containsSemiMixedTypes="0" containsString="0" containsNumber="1" containsInteger="1" minValue="10" maxValue="19"/>
    </cacheField>
    <cacheField name="Bezug" numFmtId="0">
      <sharedItems/>
    </cacheField>
    <cacheField name="Domaine" numFmtId="0">
      <sharedItems count="18">
        <s v="Informazione ai nuovi arrivati e fabbisogno in termine di promozione dell'integrazione"/>
        <s v="Consulenza"/>
        <s v="Tutela dalla discriminazione"/>
        <s v="Lingua"/>
        <s v="Sostengno alla prima infanzia"/>
        <s v="Formazione e lavoro"/>
        <s v="Interpretariato e mediazione interculturali"/>
        <s v="Vivere assieme"/>
        <s v="Primo-information et besoin en matière de l’encouragement de l'intégration" u="1"/>
        <s v="Conseil" u="1"/>
        <s v="Lavoro" u="1"/>
        <s v="Lingua e formazione" u="1"/>
        <s v="Langue et formation" u="1"/>
        <s v="Protection contre la discrimination" u="1"/>
        <s v="Petite enfance" u="1"/>
        <s v="Employabilité" u="1"/>
        <s v="Interprétariat communautaire et médiation interculturelle" u="1"/>
        <s v="Vivre-ensemb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s v="TI"/>
    <s v="I"/>
    <s v="Lateinische Schweiz"/>
    <x v="0"/>
    <s v="Pfeiler 1"/>
    <s v="Information und Beratung"/>
    <x v="0"/>
    <x v="0"/>
    <x v="0"/>
    <n v="0"/>
    <s v="Totale_pilastri_1a3"/>
    <s v="S"/>
    <n v="10"/>
    <s v="S10"/>
    <x v="0"/>
  </r>
  <r>
    <s v="TI"/>
    <s v="I"/>
    <s v="Lateinische Schweiz"/>
    <x v="0"/>
    <s v="Pfeiler 1"/>
    <s v="Information und Beratung"/>
    <x v="0"/>
    <x v="0"/>
    <x v="1"/>
    <n v="0"/>
    <s v="Totale_pilastri_1a3"/>
    <s v="T"/>
    <n v="10"/>
    <s v="T10"/>
    <x v="0"/>
  </r>
  <r>
    <s v="TI"/>
    <s v="I"/>
    <s v="Lateinische Schweiz"/>
    <x v="0"/>
    <s v="Pfeiler 1"/>
    <s v="Information und Beratung"/>
    <x v="0"/>
    <x v="0"/>
    <x v="2"/>
    <n v="0"/>
    <s v="Totale_pilastri_1a3"/>
    <s v="U"/>
    <n v="10"/>
    <s v="U10"/>
    <x v="0"/>
  </r>
  <r>
    <s v="TI"/>
    <s v="I"/>
    <s v="Lateinische Schweiz"/>
    <x v="0"/>
    <s v="Pfeiler 1"/>
    <s v="Information und Beratung"/>
    <x v="1"/>
    <x v="0"/>
    <x v="0"/>
    <n v="0"/>
    <s v="Totale_pilastri_1a3"/>
    <s v="S"/>
    <n v="11"/>
    <s v="S11"/>
    <x v="1"/>
  </r>
  <r>
    <s v="TI"/>
    <s v="I"/>
    <s v="Lateinische Schweiz"/>
    <x v="0"/>
    <s v="Pfeiler 1"/>
    <s v="Information und Beratung"/>
    <x v="1"/>
    <x v="0"/>
    <x v="1"/>
    <n v="0"/>
    <s v="Totale_pilastri_1a3"/>
    <s v="T"/>
    <n v="11"/>
    <s v="T11"/>
    <x v="1"/>
  </r>
  <r>
    <s v="TI"/>
    <s v="I"/>
    <s v="Lateinische Schweiz"/>
    <x v="0"/>
    <s v="Pfeiler 1"/>
    <s v="Information und Beratung"/>
    <x v="1"/>
    <x v="0"/>
    <x v="2"/>
    <n v="0"/>
    <s v="Totale_pilastri_1a3"/>
    <s v="U"/>
    <n v="11"/>
    <s v="U11"/>
    <x v="1"/>
  </r>
  <r>
    <s v="TI"/>
    <s v="I"/>
    <s v="Lateinische Schweiz"/>
    <x v="0"/>
    <s v="Pfeiler 1"/>
    <s v="Information und Beratung"/>
    <x v="2"/>
    <x v="0"/>
    <x v="0"/>
    <n v="0"/>
    <s v="Totale_pilastri_1a3"/>
    <s v="S"/>
    <n v="12"/>
    <s v="S12"/>
    <x v="2"/>
  </r>
  <r>
    <s v="TI"/>
    <s v="I"/>
    <s v="Lateinische Schweiz"/>
    <x v="0"/>
    <s v="Pfeiler 1"/>
    <s v="Information und Beratung"/>
    <x v="2"/>
    <x v="0"/>
    <x v="1"/>
    <n v="0"/>
    <s v="Totale_pilastri_1a3"/>
    <s v="T"/>
    <n v="12"/>
    <s v="T12"/>
    <x v="2"/>
  </r>
  <r>
    <s v="TI"/>
    <s v="I"/>
    <s v="Lateinische Schweiz"/>
    <x v="0"/>
    <s v="Pfeiler 1"/>
    <s v="Information und Beratung"/>
    <x v="2"/>
    <x v="0"/>
    <x v="2"/>
    <n v="0"/>
    <s v="Totale_pilastri_1a3"/>
    <s v="U"/>
    <n v="12"/>
    <s v="U12"/>
    <x v="2"/>
  </r>
  <r>
    <s v="TI"/>
    <s v="I"/>
    <s v="Lateinische Schweiz"/>
    <x v="0"/>
    <s v="Pfeiler 2"/>
    <s v="Bildung und Arbeit"/>
    <x v="3"/>
    <x v="0"/>
    <x v="0"/>
    <n v="0"/>
    <s v="Totale_pilastri_1a3"/>
    <s v="S"/>
    <n v="14"/>
    <s v="S14"/>
    <x v="3"/>
  </r>
  <r>
    <s v="TI"/>
    <s v="I"/>
    <s v="Lateinische Schweiz"/>
    <x v="0"/>
    <s v="Pfeiler 2"/>
    <s v="Bildung und Arbeit"/>
    <x v="3"/>
    <x v="0"/>
    <x v="1"/>
    <n v="0"/>
    <s v="Totale_pilastri_1a3"/>
    <s v="T"/>
    <n v="14"/>
    <s v="T14"/>
    <x v="3"/>
  </r>
  <r>
    <s v="TI"/>
    <s v="I"/>
    <s v="Lateinische Schweiz"/>
    <x v="0"/>
    <s v="Pfeiler 2"/>
    <s v="Bildung und Arbeit"/>
    <x v="3"/>
    <x v="0"/>
    <x v="2"/>
    <n v="0"/>
    <s v="Totale_pilastri_1a3"/>
    <s v="U"/>
    <n v="14"/>
    <s v="U14"/>
    <x v="3"/>
  </r>
  <r>
    <s v="TI"/>
    <s v="I"/>
    <s v="Lateinische Schweiz"/>
    <x v="0"/>
    <s v="Pfeiler 2"/>
    <s v="Bildung und Arbeit"/>
    <x v="4"/>
    <x v="0"/>
    <x v="0"/>
    <n v="0"/>
    <s v="Totale_pilastri_1a3"/>
    <s v="S"/>
    <n v="15"/>
    <s v="S15"/>
    <x v="4"/>
  </r>
  <r>
    <s v="TI"/>
    <s v="I"/>
    <s v="Lateinische Schweiz"/>
    <x v="0"/>
    <s v="Pfeiler 2"/>
    <s v="Bildung und Arbeit"/>
    <x v="4"/>
    <x v="0"/>
    <x v="1"/>
    <n v="0"/>
    <s v="Totale_pilastri_1a3"/>
    <s v="T"/>
    <n v="15"/>
    <s v="T15"/>
    <x v="4"/>
  </r>
  <r>
    <s v="TI"/>
    <s v="I"/>
    <s v="Lateinische Schweiz"/>
    <x v="0"/>
    <s v="Pfeiler 2"/>
    <s v="Bildung und Arbeit"/>
    <x v="4"/>
    <x v="0"/>
    <x v="2"/>
    <n v="0"/>
    <s v="Totale_pilastri_1a3"/>
    <s v="U"/>
    <n v="15"/>
    <s v="U15"/>
    <x v="4"/>
  </r>
  <r>
    <s v="TI"/>
    <s v="I"/>
    <s v="Lateinische Schweiz"/>
    <x v="0"/>
    <s v="Pfeiler 2"/>
    <s v="Bildung und Arbeit"/>
    <x v="5"/>
    <x v="0"/>
    <x v="0"/>
    <n v="0"/>
    <s v="Totale_pilastri_1a3"/>
    <s v="S"/>
    <n v="16"/>
    <s v="S16"/>
    <x v="5"/>
  </r>
  <r>
    <s v="TI"/>
    <s v="I"/>
    <s v="Lateinische Schweiz"/>
    <x v="0"/>
    <s v="Pfeiler 2"/>
    <s v="Bildung und Arbeit"/>
    <x v="5"/>
    <x v="0"/>
    <x v="1"/>
    <n v="0"/>
    <s v="Totale_pilastri_1a3"/>
    <s v="T"/>
    <n v="16"/>
    <s v="T16"/>
    <x v="5"/>
  </r>
  <r>
    <s v="TI"/>
    <s v="I"/>
    <s v="Lateinische Schweiz"/>
    <x v="0"/>
    <s v="Pfeiler 2"/>
    <s v="Bildung und Arbeit"/>
    <x v="5"/>
    <x v="0"/>
    <x v="2"/>
    <n v="0"/>
    <s v="Totale_pilastri_1a3"/>
    <s v="U"/>
    <n v="16"/>
    <s v="U16"/>
    <x v="5"/>
  </r>
  <r>
    <s v="TI"/>
    <s v="I"/>
    <s v="Lateinische Schweiz"/>
    <x v="0"/>
    <s v="Pfeiler 3"/>
    <s v="Verständigung und gesellschaftliche Integration"/>
    <x v="6"/>
    <x v="0"/>
    <x v="0"/>
    <n v="0"/>
    <s v="Totale_pilastri_1a3"/>
    <s v="S"/>
    <n v="18"/>
    <s v="S18"/>
    <x v="6"/>
  </r>
  <r>
    <s v="TI"/>
    <s v="I"/>
    <s v="Lateinische Schweiz"/>
    <x v="0"/>
    <s v="Pfeiler 3"/>
    <s v="Verständigung und gesellschaftliche Integration"/>
    <x v="6"/>
    <x v="0"/>
    <x v="1"/>
    <n v="0"/>
    <s v="Totale_pilastri_1a3"/>
    <s v="T"/>
    <n v="18"/>
    <s v="T18"/>
    <x v="6"/>
  </r>
  <r>
    <s v="TI"/>
    <s v="I"/>
    <s v="Lateinische Schweiz"/>
    <x v="0"/>
    <s v="Pfeiler 3"/>
    <s v="Verständigung und gesellschaftliche Integration"/>
    <x v="6"/>
    <x v="0"/>
    <x v="2"/>
    <n v="0"/>
    <s v="Totale_pilastri_1a3"/>
    <s v="U"/>
    <n v="18"/>
    <s v="U18"/>
    <x v="6"/>
  </r>
  <r>
    <s v="TI"/>
    <s v="I"/>
    <s v="Lateinische Schweiz"/>
    <x v="0"/>
    <s v="Pfeiler 3"/>
    <s v="Verständigung und gesellschaftliche Integration"/>
    <x v="7"/>
    <x v="0"/>
    <x v="0"/>
    <n v="0"/>
    <s v="Totale_pilastri_1a3"/>
    <s v="S"/>
    <n v="19"/>
    <s v="S19"/>
    <x v="7"/>
  </r>
  <r>
    <s v="TI"/>
    <s v="I"/>
    <s v="Lateinische Schweiz"/>
    <x v="0"/>
    <s v="Pfeiler 3"/>
    <s v="Verständigung und gesellschaftliche Integration"/>
    <x v="7"/>
    <x v="0"/>
    <x v="1"/>
    <n v="0"/>
    <s v="Totale_pilastri_1a3"/>
    <s v="T"/>
    <n v="19"/>
    <s v="T19"/>
    <x v="7"/>
  </r>
  <r>
    <s v="TI"/>
    <s v="I"/>
    <s v="Lateinische Schweiz"/>
    <x v="0"/>
    <s v="Pfeiler 3"/>
    <s v="Verständigung und gesellschaftliche Integration"/>
    <x v="7"/>
    <x v="0"/>
    <x v="2"/>
    <n v="0"/>
    <s v="Totale_pilastri_1a3"/>
    <s v="U"/>
    <n v="19"/>
    <s v="U19"/>
    <x v="7"/>
  </r>
  <r>
    <s v="TI"/>
    <s v="I"/>
    <s v="Lateinische Schweiz"/>
    <x v="0"/>
    <s v="Pfeiler 1"/>
    <s v="Information und Beratung"/>
    <x v="0"/>
    <x v="1"/>
    <x v="0"/>
    <n v="0"/>
    <s v="Totale_pilastri_1a3"/>
    <s v="W"/>
    <n v="10"/>
    <s v="W10"/>
    <x v="0"/>
  </r>
  <r>
    <s v="TI"/>
    <s v="I"/>
    <s v="Lateinische Schweiz"/>
    <x v="0"/>
    <s v="Pfeiler 1"/>
    <s v="Information und Beratung"/>
    <x v="0"/>
    <x v="1"/>
    <x v="1"/>
    <n v="0"/>
    <s v="Totale_pilastri_1a3"/>
    <s v="X"/>
    <n v="10"/>
    <s v="X10"/>
    <x v="0"/>
  </r>
  <r>
    <s v="TI"/>
    <s v="I"/>
    <s v="Lateinische Schweiz"/>
    <x v="0"/>
    <s v="Pfeiler 1"/>
    <s v="Information und Beratung"/>
    <x v="0"/>
    <x v="1"/>
    <x v="2"/>
    <n v="0"/>
    <s v="Totale_pilastri_1a3"/>
    <s v="Y"/>
    <n v="10"/>
    <s v="Y10"/>
    <x v="0"/>
  </r>
  <r>
    <s v="TI"/>
    <s v="I"/>
    <s v="Lateinische Schweiz"/>
    <x v="0"/>
    <s v="Pfeiler 1"/>
    <s v="Information und Beratung"/>
    <x v="1"/>
    <x v="1"/>
    <x v="0"/>
    <n v="0"/>
    <s v="Totale_pilastri_1a3"/>
    <s v="W"/>
    <n v="11"/>
    <s v="W11"/>
    <x v="1"/>
  </r>
  <r>
    <s v="TI"/>
    <s v="I"/>
    <s v="Lateinische Schweiz"/>
    <x v="0"/>
    <s v="Pfeiler 1"/>
    <s v="Information und Beratung"/>
    <x v="1"/>
    <x v="1"/>
    <x v="1"/>
    <n v="0"/>
    <s v="Totale_pilastri_1a3"/>
    <s v="X"/>
    <n v="11"/>
    <s v="X11"/>
    <x v="1"/>
  </r>
  <r>
    <s v="TI"/>
    <s v="I"/>
    <s v="Lateinische Schweiz"/>
    <x v="0"/>
    <s v="Pfeiler 1"/>
    <s v="Information und Beratung"/>
    <x v="1"/>
    <x v="1"/>
    <x v="2"/>
    <n v="0"/>
    <s v="Totale_pilastri_1a3"/>
    <s v="Y"/>
    <n v="11"/>
    <s v="Y11"/>
    <x v="1"/>
  </r>
  <r>
    <s v="TI"/>
    <s v="I"/>
    <s v="Lateinische Schweiz"/>
    <x v="0"/>
    <s v="Pfeiler 1"/>
    <s v="Information und Beratung"/>
    <x v="2"/>
    <x v="1"/>
    <x v="0"/>
    <n v="0"/>
    <s v="Totale_pilastri_1a3"/>
    <s v="W"/>
    <n v="12"/>
    <s v="W12"/>
    <x v="2"/>
  </r>
  <r>
    <s v="TI"/>
    <s v="I"/>
    <s v="Lateinische Schweiz"/>
    <x v="0"/>
    <s v="Pfeiler 1"/>
    <s v="Information und Beratung"/>
    <x v="2"/>
    <x v="1"/>
    <x v="1"/>
    <n v="0"/>
    <s v="Totale_pilastri_1a3"/>
    <s v="X"/>
    <n v="12"/>
    <s v="X12"/>
    <x v="2"/>
  </r>
  <r>
    <s v="TI"/>
    <s v="I"/>
    <s v="Lateinische Schweiz"/>
    <x v="0"/>
    <s v="Pfeiler 1"/>
    <s v="Information und Beratung"/>
    <x v="2"/>
    <x v="1"/>
    <x v="2"/>
    <n v="0"/>
    <s v="Totale_pilastri_1a3"/>
    <s v="Y"/>
    <n v="12"/>
    <s v="Y12"/>
    <x v="2"/>
  </r>
  <r>
    <s v="TI"/>
    <s v="I"/>
    <s v="Lateinische Schweiz"/>
    <x v="0"/>
    <s v="Pfeiler 2"/>
    <s v="Bildung und Arbeit"/>
    <x v="3"/>
    <x v="1"/>
    <x v="0"/>
    <n v="0"/>
    <s v="Totale_pilastri_1a3"/>
    <s v="W"/>
    <n v="14"/>
    <s v="W14"/>
    <x v="3"/>
  </r>
  <r>
    <s v="TI"/>
    <s v="I"/>
    <s v="Lateinische Schweiz"/>
    <x v="0"/>
    <s v="Pfeiler 2"/>
    <s v="Bildung und Arbeit"/>
    <x v="3"/>
    <x v="1"/>
    <x v="1"/>
    <n v="0"/>
    <s v="Totale_pilastri_1a3"/>
    <s v="X"/>
    <n v="14"/>
    <s v="X14"/>
    <x v="3"/>
  </r>
  <r>
    <s v="TI"/>
    <s v="I"/>
    <s v="Lateinische Schweiz"/>
    <x v="0"/>
    <s v="Pfeiler 2"/>
    <s v="Bildung und Arbeit"/>
    <x v="3"/>
    <x v="1"/>
    <x v="2"/>
    <n v="0"/>
    <s v="Totale_pilastri_1a3"/>
    <s v="Y"/>
    <n v="14"/>
    <s v="Y14"/>
    <x v="3"/>
  </r>
  <r>
    <s v="TI"/>
    <s v="I"/>
    <s v="Lateinische Schweiz"/>
    <x v="0"/>
    <s v="Pfeiler 2"/>
    <s v="Bildung und Arbeit"/>
    <x v="4"/>
    <x v="1"/>
    <x v="0"/>
    <n v="0"/>
    <s v="Totale_pilastri_1a3"/>
    <s v="W"/>
    <n v="15"/>
    <s v="W15"/>
    <x v="4"/>
  </r>
  <r>
    <s v="TI"/>
    <s v="I"/>
    <s v="Lateinische Schweiz"/>
    <x v="0"/>
    <s v="Pfeiler 2"/>
    <s v="Bildung und Arbeit"/>
    <x v="4"/>
    <x v="1"/>
    <x v="1"/>
    <n v="0"/>
    <s v="Totale_pilastri_1a3"/>
    <s v="X"/>
    <n v="15"/>
    <s v="X15"/>
    <x v="4"/>
  </r>
  <r>
    <s v="TI"/>
    <s v="I"/>
    <s v="Lateinische Schweiz"/>
    <x v="0"/>
    <s v="Pfeiler 2"/>
    <s v="Bildung und Arbeit"/>
    <x v="4"/>
    <x v="1"/>
    <x v="2"/>
    <n v="0"/>
    <s v="Totale_pilastri_1a3"/>
    <s v="Y"/>
    <n v="15"/>
    <s v="Y15"/>
    <x v="4"/>
  </r>
  <r>
    <s v="TI"/>
    <s v="I"/>
    <s v="Lateinische Schweiz"/>
    <x v="0"/>
    <s v="Pfeiler 2"/>
    <s v="Bildung und Arbeit"/>
    <x v="5"/>
    <x v="1"/>
    <x v="0"/>
    <n v="0"/>
    <s v="Totale_pilastri_1a3"/>
    <s v="W"/>
    <n v="16"/>
    <s v="W16"/>
    <x v="5"/>
  </r>
  <r>
    <s v="TI"/>
    <s v="I"/>
    <s v="Lateinische Schweiz"/>
    <x v="0"/>
    <s v="Pfeiler 2"/>
    <s v="Bildung und Arbeit"/>
    <x v="5"/>
    <x v="1"/>
    <x v="1"/>
    <n v="0"/>
    <s v="Totale_pilastri_1a3"/>
    <s v="X"/>
    <n v="16"/>
    <s v="X16"/>
    <x v="5"/>
  </r>
  <r>
    <s v="TI"/>
    <s v="I"/>
    <s v="Lateinische Schweiz"/>
    <x v="0"/>
    <s v="Pfeiler 2"/>
    <s v="Bildung und Arbeit"/>
    <x v="5"/>
    <x v="1"/>
    <x v="2"/>
    <n v="0"/>
    <s v="Totale_pilastri_1a3"/>
    <s v="Y"/>
    <n v="16"/>
    <s v="Y16"/>
    <x v="5"/>
  </r>
  <r>
    <s v="TI"/>
    <s v="I"/>
    <s v="Lateinische Schweiz"/>
    <x v="0"/>
    <s v="Pfeiler 3"/>
    <s v="Verständigung und gesellschaftliche Integration"/>
    <x v="6"/>
    <x v="1"/>
    <x v="0"/>
    <n v="0"/>
    <s v="Totale_pilastri_1a3"/>
    <s v="W"/>
    <n v="18"/>
    <s v="W18"/>
    <x v="6"/>
  </r>
  <r>
    <s v="TI"/>
    <s v="I"/>
    <s v="Lateinische Schweiz"/>
    <x v="0"/>
    <s v="Pfeiler 3"/>
    <s v="Verständigung und gesellschaftliche Integration"/>
    <x v="6"/>
    <x v="1"/>
    <x v="1"/>
    <n v="0"/>
    <s v="Totale_pilastri_1a3"/>
    <s v="X"/>
    <n v="18"/>
    <s v="X18"/>
    <x v="6"/>
  </r>
  <r>
    <s v="TI"/>
    <s v="I"/>
    <s v="Lateinische Schweiz"/>
    <x v="0"/>
    <s v="Pfeiler 3"/>
    <s v="Verständigung und gesellschaftliche Integration"/>
    <x v="6"/>
    <x v="1"/>
    <x v="2"/>
    <n v="0"/>
    <s v="Totale_pilastri_1a3"/>
    <s v="Y"/>
    <n v="18"/>
    <s v="Y18"/>
    <x v="6"/>
  </r>
  <r>
    <s v="TI"/>
    <s v="I"/>
    <s v="Lateinische Schweiz"/>
    <x v="0"/>
    <s v="Pfeiler 3"/>
    <s v="Verständigung und gesellschaftliche Integration"/>
    <x v="7"/>
    <x v="1"/>
    <x v="0"/>
    <n v="0"/>
    <s v="Totale_pilastri_1a3"/>
    <s v="W"/>
    <n v="19"/>
    <s v="W19"/>
    <x v="7"/>
  </r>
  <r>
    <s v="TI"/>
    <s v="I"/>
    <s v="Lateinische Schweiz"/>
    <x v="0"/>
    <s v="Pfeiler 3"/>
    <s v="Verständigung und gesellschaftliche Integration"/>
    <x v="7"/>
    <x v="1"/>
    <x v="1"/>
    <n v="0"/>
    <s v="Totale_pilastri_1a3"/>
    <s v="X"/>
    <n v="19"/>
    <s v="X19"/>
    <x v="7"/>
  </r>
  <r>
    <s v="TI"/>
    <s v="I"/>
    <s v="Lateinische Schweiz"/>
    <x v="0"/>
    <s v="Pfeiler 3"/>
    <s v="Verständigung und gesellschaftliche Integration"/>
    <x v="7"/>
    <x v="1"/>
    <x v="2"/>
    <n v="0"/>
    <s v="Totale_pilastri_1a3"/>
    <s v="Y"/>
    <n v="19"/>
    <s v="Y19"/>
    <x v="7"/>
  </r>
  <r>
    <s v="TI"/>
    <s v="I"/>
    <s v="Lateinische Schweiz"/>
    <x v="0"/>
    <s v="Pfeiler 1"/>
    <s v="Information und Beratung"/>
    <x v="0"/>
    <x v="2"/>
    <x v="0"/>
    <n v="0"/>
    <s v="Totale_pilastri_1a3"/>
    <s v="AA"/>
    <n v="10"/>
    <s v="AA10"/>
    <x v="0"/>
  </r>
  <r>
    <s v="TI"/>
    <s v="I"/>
    <s v="Lateinische Schweiz"/>
    <x v="0"/>
    <s v="Pfeiler 1"/>
    <s v="Information und Beratung"/>
    <x v="0"/>
    <x v="2"/>
    <x v="1"/>
    <n v="0"/>
    <s v="Totale_pilastri_1a3"/>
    <s v="AB"/>
    <n v="10"/>
    <s v="AB10"/>
    <x v="0"/>
  </r>
  <r>
    <s v="TI"/>
    <s v="I"/>
    <s v="Lateinische Schweiz"/>
    <x v="0"/>
    <s v="Pfeiler 1"/>
    <s v="Information und Beratung"/>
    <x v="0"/>
    <x v="2"/>
    <x v="2"/>
    <n v="0"/>
    <s v="Totale_pilastri_1a3"/>
    <s v="AC"/>
    <n v="10"/>
    <s v="AC10"/>
    <x v="0"/>
  </r>
  <r>
    <s v="TI"/>
    <s v="I"/>
    <s v="Lateinische Schweiz"/>
    <x v="0"/>
    <s v="Pfeiler 1"/>
    <s v="Information und Beratung"/>
    <x v="1"/>
    <x v="2"/>
    <x v="0"/>
    <n v="0"/>
    <s v="Totale_pilastri_1a3"/>
    <s v="AA"/>
    <n v="11"/>
    <s v="AA11"/>
    <x v="1"/>
  </r>
  <r>
    <s v="TI"/>
    <s v="I"/>
    <s v="Lateinische Schweiz"/>
    <x v="0"/>
    <s v="Pfeiler 1"/>
    <s v="Information und Beratung"/>
    <x v="1"/>
    <x v="2"/>
    <x v="1"/>
    <n v="0"/>
    <s v="Totale_pilastri_1a3"/>
    <s v="AB"/>
    <n v="11"/>
    <s v="AB11"/>
    <x v="1"/>
  </r>
  <r>
    <s v="TI"/>
    <s v="I"/>
    <s v="Lateinische Schweiz"/>
    <x v="0"/>
    <s v="Pfeiler 1"/>
    <s v="Information und Beratung"/>
    <x v="1"/>
    <x v="2"/>
    <x v="2"/>
    <n v="0"/>
    <s v="Totale_pilastri_1a3"/>
    <s v="AC"/>
    <n v="11"/>
    <s v="AC11"/>
    <x v="1"/>
  </r>
  <r>
    <s v="TI"/>
    <s v="I"/>
    <s v="Lateinische Schweiz"/>
    <x v="0"/>
    <s v="Pfeiler 1"/>
    <s v="Information und Beratung"/>
    <x v="2"/>
    <x v="2"/>
    <x v="0"/>
    <n v="0"/>
    <s v="Totale_pilastri_1a3"/>
    <s v="AA"/>
    <n v="12"/>
    <s v="AA12"/>
    <x v="2"/>
  </r>
  <r>
    <s v="TI"/>
    <s v="I"/>
    <s v="Lateinische Schweiz"/>
    <x v="0"/>
    <s v="Pfeiler 1"/>
    <s v="Information und Beratung"/>
    <x v="2"/>
    <x v="2"/>
    <x v="1"/>
    <n v="0"/>
    <s v="Totale_pilastri_1a3"/>
    <s v="AB"/>
    <n v="12"/>
    <s v="AB12"/>
    <x v="2"/>
  </r>
  <r>
    <s v="TI"/>
    <s v="I"/>
    <s v="Lateinische Schweiz"/>
    <x v="0"/>
    <s v="Pfeiler 1"/>
    <s v="Information und Beratung"/>
    <x v="2"/>
    <x v="2"/>
    <x v="2"/>
    <n v="0"/>
    <s v="Totale_pilastri_1a3"/>
    <s v="AC"/>
    <n v="12"/>
    <s v="AC12"/>
    <x v="2"/>
  </r>
  <r>
    <s v="TI"/>
    <s v="I"/>
    <s v="Lateinische Schweiz"/>
    <x v="0"/>
    <s v="Pfeiler 2"/>
    <s v="Bildung und Arbeit"/>
    <x v="3"/>
    <x v="2"/>
    <x v="0"/>
    <n v="0"/>
    <s v="Totale_pilastri_1a3"/>
    <s v="AA"/>
    <n v="14"/>
    <s v="AA14"/>
    <x v="3"/>
  </r>
  <r>
    <s v="TI"/>
    <s v="I"/>
    <s v="Lateinische Schweiz"/>
    <x v="0"/>
    <s v="Pfeiler 2"/>
    <s v="Bildung und Arbeit"/>
    <x v="3"/>
    <x v="2"/>
    <x v="1"/>
    <n v="0"/>
    <s v="Totale_pilastri_1a3"/>
    <s v="AB"/>
    <n v="14"/>
    <s v="AB14"/>
    <x v="3"/>
  </r>
  <r>
    <s v="TI"/>
    <s v="I"/>
    <s v="Lateinische Schweiz"/>
    <x v="0"/>
    <s v="Pfeiler 2"/>
    <s v="Bildung und Arbeit"/>
    <x v="3"/>
    <x v="2"/>
    <x v="2"/>
    <n v="0"/>
    <s v="Totale_pilastri_1a3"/>
    <s v="AC"/>
    <n v="14"/>
    <s v="AC14"/>
    <x v="3"/>
  </r>
  <r>
    <s v="TI"/>
    <s v="I"/>
    <s v="Lateinische Schweiz"/>
    <x v="0"/>
    <s v="Pfeiler 2"/>
    <s v="Bildung und Arbeit"/>
    <x v="4"/>
    <x v="2"/>
    <x v="0"/>
    <n v="0"/>
    <s v="Totale_pilastri_1a3"/>
    <s v="AA"/>
    <n v="15"/>
    <s v="AA15"/>
    <x v="4"/>
  </r>
  <r>
    <s v="TI"/>
    <s v="I"/>
    <s v="Lateinische Schweiz"/>
    <x v="0"/>
    <s v="Pfeiler 2"/>
    <s v="Bildung und Arbeit"/>
    <x v="4"/>
    <x v="2"/>
    <x v="1"/>
    <n v="0"/>
    <s v="Totale_pilastri_1a3"/>
    <s v="AB"/>
    <n v="15"/>
    <s v="AB15"/>
    <x v="4"/>
  </r>
  <r>
    <s v="TI"/>
    <s v="I"/>
    <s v="Lateinische Schweiz"/>
    <x v="0"/>
    <s v="Pfeiler 2"/>
    <s v="Bildung und Arbeit"/>
    <x v="4"/>
    <x v="2"/>
    <x v="2"/>
    <n v="0"/>
    <s v="Totale_pilastri_1a3"/>
    <s v="AC"/>
    <n v="15"/>
    <s v="AC15"/>
    <x v="4"/>
  </r>
  <r>
    <s v="TI"/>
    <s v="I"/>
    <s v="Lateinische Schweiz"/>
    <x v="0"/>
    <s v="Pfeiler 2"/>
    <s v="Bildung und Arbeit"/>
    <x v="5"/>
    <x v="2"/>
    <x v="0"/>
    <n v="0"/>
    <s v="Totale_pilastri_1a3"/>
    <s v="AA"/>
    <n v="16"/>
    <s v="AA16"/>
    <x v="5"/>
  </r>
  <r>
    <s v="TI"/>
    <s v="I"/>
    <s v="Lateinische Schweiz"/>
    <x v="0"/>
    <s v="Pfeiler 2"/>
    <s v="Bildung und Arbeit"/>
    <x v="5"/>
    <x v="2"/>
    <x v="1"/>
    <n v="0"/>
    <s v="Totale_pilastri_1a3"/>
    <s v="AB"/>
    <n v="16"/>
    <s v="AB16"/>
    <x v="5"/>
  </r>
  <r>
    <s v="TI"/>
    <s v="I"/>
    <s v="Lateinische Schweiz"/>
    <x v="0"/>
    <s v="Pfeiler 2"/>
    <s v="Bildung und Arbeit"/>
    <x v="5"/>
    <x v="2"/>
    <x v="2"/>
    <n v="0"/>
    <s v="Totale_pilastri_1a3"/>
    <s v="AC"/>
    <n v="16"/>
    <s v="AC16"/>
    <x v="5"/>
  </r>
  <r>
    <s v="TI"/>
    <s v="I"/>
    <s v="Lateinische Schweiz"/>
    <x v="0"/>
    <s v="Pfeiler 3"/>
    <s v="Verständigung und gesellschaftliche Integration"/>
    <x v="6"/>
    <x v="2"/>
    <x v="0"/>
    <n v="0"/>
    <s v="Totale_pilastri_1a3"/>
    <s v="AA"/>
    <n v="18"/>
    <s v="AA18"/>
    <x v="6"/>
  </r>
  <r>
    <s v="TI"/>
    <s v="I"/>
    <s v="Lateinische Schweiz"/>
    <x v="0"/>
    <s v="Pfeiler 3"/>
    <s v="Verständigung und gesellschaftliche Integration"/>
    <x v="6"/>
    <x v="2"/>
    <x v="1"/>
    <n v="0"/>
    <s v="Totale_pilastri_1a3"/>
    <s v="AB"/>
    <n v="18"/>
    <s v="AB18"/>
    <x v="6"/>
  </r>
  <r>
    <s v="TI"/>
    <s v="I"/>
    <s v="Lateinische Schweiz"/>
    <x v="0"/>
    <s v="Pfeiler 3"/>
    <s v="Verständigung und gesellschaftliche Integration"/>
    <x v="6"/>
    <x v="2"/>
    <x v="2"/>
    <n v="0"/>
    <s v="Totale_pilastri_1a3"/>
    <s v="AC"/>
    <n v="18"/>
    <s v="AC18"/>
    <x v="6"/>
  </r>
  <r>
    <s v="TI"/>
    <s v="I"/>
    <s v="Lateinische Schweiz"/>
    <x v="0"/>
    <s v="Pfeiler 3"/>
    <s v="Verständigung und gesellschaftliche Integration"/>
    <x v="7"/>
    <x v="2"/>
    <x v="0"/>
    <n v="0"/>
    <s v="Totale_pilastri_1a3"/>
    <s v="AA"/>
    <n v="19"/>
    <s v="AA19"/>
    <x v="7"/>
  </r>
  <r>
    <s v="TI"/>
    <s v="I"/>
    <s v="Lateinische Schweiz"/>
    <x v="0"/>
    <s v="Pfeiler 3"/>
    <s v="Verständigung und gesellschaftliche Integration"/>
    <x v="7"/>
    <x v="2"/>
    <x v="1"/>
    <n v="0"/>
    <s v="Totale_pilastri_1a3"/>
    <s v="AB"/>
    <n v="19"/>
    <s v="AB19"/>
    <x v="7"/>
  </r>
  <r>
    <s v="TI"/>
    <s v="I"/>
    <s v="Lateinische Schweiz"/>
    <x v="0"/>
    <s v="Pfeiler 3"/>
    <s v="Verständigung und gesellschaftliche Integration"/>
    <x v="7"/>
    <x v="2"/>
    <x v="2"/>
    <n v="0"/>
    <s v="Totale_pilastri_1a3"/>
    <s v="AC"/>
    <n v="19"/>
    <s v="AC19"/>
    <x v="7"/>
  </r>
  <r>
    <s v="TI"/>
    <s v="I"/>
    <s v="Lateinische Schweiz"/>
    <x v="1"/>
    <s v="Pfeiler 1"/>
    <s v="Information und Beratung"/>
    <x v="0"/>
    <x v="1"/>
    <x v="0"/>
    <n v="0"/>
    <s v="Totale_pilastri_1a3"/>
    <s v="AE"/>
    <n v="10"/>
    <s v="AE10"/>
    <x v="0"/>
  </r>
  <r>
    <s v="TI"/>
    <s v="I"/>
    <s v="Lateinische Schweiz"/>
    <x v="1"/>
    <s v="Pfeiler 1"/>
    <s v="Information und Beratung"/>
    <x v="0"/>
    <x v="1"/>
    <x v="1"/>
    <n v="0"/>
    <s v="Totale_pilastri_1a3"/>
    <s v="AF"/>
    <n v="10"/>
    <s v="AF10"/>
    <x v="0"/>
  </r>
  <r>
    <s v="TI"/>
    <s v="I"/>
    <s v="Lateinische Schweiz"/>
    <x v="1"/>
    <s v="Pfeiler 1"/>
    <s v="Information und Beratung"/>
    <x v="0"/>
    <x v="1"/>
    <x v="2"/>
    <n v="0"/>
    <s v="Totale_pilastri_1a3"/>
    <s v="AG"/>
    <n v="10"/>
    <s v="AG10"/>
    <x v="0"/>
  </r>
  <r>
    <s v="TI"/>
    <s v="I"/>
    <s v="Lateinische Schweiz"/>
    <x v="1"/>
    <s v="Pfeiler 1"/>
    <s v="Information und Beratung"/>
    <x v="1"/>
    <x v="1"/>
    <x v="0"/>
    <n v="0"/>
    <s v="Totale_pilastri_1a3"/>
    <s v="AE"/>
    <n v="11"/>
    <s v="AE11"/>
    <x v="1"/>
  </r>
  <r>
    <s v="TI"/>
    <s v="I"/>
    <s v="Lateinische Schweiz"/>
    <x v="1"/>
    <s v="Pfeiler 1"/>
    <s v="Information und Beratung"/>
    <x v="1"/>
    <x v="1"/>
    <x v="1"/>
    <n v="0"/>
    <s v="Totale_pilastri_1a3"/>
    <s v="AF"/>
    <n v="11"/>
    <s v="AF11"/>
    <x v="1"/>
  </r>
  <r>
    <s v="TI"/>
    <s v="I"/>
    <s v="Lateinische Schweiz"/>
    <x v="1"/>
    <s v="Pfeiler 1"/>
    <s v="Information und Beratung"/>
    <x v="1"/>
    <x v="1"/>
    <x v="2"/>
    <n v="0"/>
    <s v="Totale_pilastri_1a3"/>
    <s v="AG"/>
    <n v="11"/>
    <s v="AG11"/>
    <x v="1"/>
  </r>
  <r>
    <s v="TI"/>
    <s v="I"/>
    <s v="Lateinische Schweiz"/>
    <x v="1"/>
    <s v="Pfeiler 1"/>
    <s v="Information und Beratung"/>
    <x v="2"/>
    <x v="1"/>
    <x v="0"/>
    <n v="0"/>
    <s v="Totale_pilastri_1a3"/>
    <s v="AE"/>
    <n v="12"/>
    <s v="AE12"/>
    <x v="2"/>
  </r>
  <r>
    <s v="TI"/>
    <s v="I"/>
    <s v="Lateinische Schweiz"/>
    <x v="1"/>
    <s v="Pfeiler 1"/>
    <s v="Information und Beratung"/>
    <x v="2"/>
    <x v="1"/>
    <x v="1"/>
    <n v="0"/>
    <s v="Totale_pilastri_1a3"/>
    <s v="AF"/>
    <n v="12"/>
    <s v="AF12"/>
    <x v="2"/>
  </r>
  <r>
    <s v="TI"/>
    <s v="I"/>
    <s v="Lateinische Schweiz"/>
    <x v="1"/>
    <s v="Pfeiler 1"/>
    <s v="Information und Beratung"/>
    <x v="2"/>
    <x v="1"/>
    <x v="2"/>
    <n v="0"/>
    <s v="Totale_pilastri_1a3"/>
    <s v="AG"/>
    <n v="12"/>
    <s v="AG12"/>
    <x v="2"/>
  </r>
  <r>
    <s v="TI"/>
    <s v="I"/>
    <s v="Lateinische Schweiz"/>
    <x v="1"/>
    <s v="Pfeiler 2"/>
    <s v="Bildung und Arbeit"/>
    <x v="3"/>
    <x v="1"/>
    <x v="0"/>
    <n v="0"/>
    <s v="Totale_pilastri_1a3"/>
    <s v="AE"/>
    <n v="14"/>
    <s v="AE14"/>
    <x v="3"/>
  </r>
  <r>
    <s v="TI"/>
    <s v="I"/>
    <s v="Lateinische Schweiz"/>
    <x v="1"/>
    <s v="Pfeiler 2"/>
    <s v="Bildung und Arbeit"/>
    <x v="3"/>
    <x v="1"/>
    <x v="1"/>
    <n v="0"/>
    <s v="Totale_pilastri_1a3"/>
    <s v="AF"/>
    <n v="14"/>
    <s v="AF14"/>
    <x v="3"/>
  </r>
  <r>
    <s v="TI"/>
    <s v="I"/>
    <s v="Lateinische Schweiz"/>
    <x v="1"/>
    <s v="Pfeiler 2"/>
    <s v="Bildung und Arbeit"/>
    <x v="3"/>
    <x v="1"/>
    <x v="2"/>
    <n v="0"/>
    <s v="Totale_pilastri_1a3"/>
    <s v="AG"/>
    <n v="14"/>
    <s v="AG14"/>
    <x v="3"/>
  </r>
  <r>
    <s v="TI"/>
    <s v="I"/>
    <s v="Lateinische Schweiz"/>
    <x v="1"/>
    <s v="Pfeiler 2"/>
    <s v="Bildung und Arbeit"/>
    <x v="4"/>
    <x v="1"/>
    <x v="0"/>
    <n v="0"/>
    <s v="Totale_pilastri_1a3"/>
    <s v="AE"/>
    <n v="15"/>
    <s v="AE15"/>
    <x v="4"/>
  </r>
  <r>
    <s v="TI"/>
    <s v="I"/>
    <s v="Lateinische Schweiz"/>
    <x v="1"/>
    <s v="Pfeiler 2"/>
    <s v="Bildung und Arbeit"/>
    <x v="4"/>
    <x v="1"/>
    <x v="1"/>
    <n v="0"/>
    <s v="Totale_pilastri_1a3"/>
    <s v="AF"/>
    <n v="15"/>
    <s v="AF15"/>
    <x v="4"/>
  </r>
  <r>
    <s v="TI"/>
    <s v="I"/>
    <s v="Lateinische Schweiz"/>
    <x v="1"/>
    <s v="Pfeiler 2"/>
    <s v="Bildung und Arbeit"/>
    <x v="4"/>
    <x v="1"/>
    <x v="2"/>
    <n v="0"/>
    <s v="Totale_pilastri_1a3"/>
    <s v="AG"/>
    <n v="15"/>
    <s v="AG15"/>
    <x v="4"/>
  </r>
  <r>
    <s v="TI"/>
    <s v="I"/>
    <s v="Lateinische Schweiz"/>
    <x v="1"/>
    <s v="Pfeiler 2"/>
    <s v="Bildung und Arbeit"/>
    <x v="5"/>
    <x v="1"/>
    <x v="0"/>
    <n v="0"/>
    <s v="Totale_pilastri_1a3"/>
    <s v="AE"/>
    <n v="16"/>
    <s v="AE16"/>
    <x v="5"/>
  </r>
  <r>
    <s v="TI"/>
    <s v="I"/>
    <s v="Lateinische Schweiz"/>
    <x v="1"/>
    <s v="Pfeiler 2"/>
    <s v="Bildung und Arbeit"/>
    <x v="5"/>
    <x v="1"/>
    <x v="1"/>
    <n v="0"/>
    <s v="Totale_pilastri_1a3"/>
    <s v="AF"/>
    <n v="16"/>
    <s v="AF16"/>
    <x v="5"/>
  </r>
  <r>
    <s v="TI"/>
    <s v="I"/>
    <s v="Lateinische Schweiz"/>
    <x v="1"/>
    <s v="Pfeiler 2"/>
    <s v="Bildung und Arbeit"/>
    <x v="5"/>
    <x v="1"/>
    <x v="2"/>
    <n v="0"/>
    <s v="Totale_pilastri_1a3"/>
    <s v="AG"/>
    <n v="16"/>
    <s v="AG16"/>
    <x v="5"/>
  </r>
  <r>
    <s v="TI"/>
    <s v="I"/>
    <s v="Lateinische Schweiz"/>
    <x v="1"/>
    <s v="Pfeiler 3"/>
    <s v="Verständigung und gesellschaftliche Integration"/>
    <x v="6"/>
    <x v="1"/>
    <x v="0"/>
    <n v="0"/>
    <s v="Totale_pilastri_1a3"/>
    <s v="AE"/>
    <n v="18"/>
    <s v="AE18"/>
    <x v="6"/>
  </r>
  <r>
    <s v="TI"/>
    <s v="I"/>
    <s v="Lateinische Schweiz"/>
    <x v="1"/>
    <s v="Pfeiler 3"/>
    <s v="Verständigung und gesellschaftliche Integration"/>
    <x v="6"/>
    <x v="1"/>
    <x v="1"/>
    <n v="0"/>
    <s v="Totale_pilastri_1a3"/>
    <s v="AF"/>
    <n v="18"/>
    <s v="AF18"/>
    <x v="6"/>
  </r>
  <r>
    <s v="TI"/>
    <s v="I"/>
    <s v="Lateinische Schweiz"/>
    <x v="1"/>
    <s v="Pfeiler 3"/>
    <s v="Verständigung und gesellschaftliche Integration"/>
    <x v="6"/>
    <x v="1"/>
    <x v="2"/>
    <n v="0"/>
    <s v="Totale_pilastri_1a3"/>
    <s v="AG"/>
    <n v="18"/>
    <s v="AG18"/>
    <x v="6"/>
  </r>
  <r>
    <s v="TI"/>
    <s v="I"/>
    <s v="Lateinische Schweiz"/>
    <x v="1"/>
    <s v="Pfeiler 3"/>
    <s v="Verständigung und gesellschaftliche Integration"/>
    <x v="7"/>
    <x v="1"/>
    <x v="0"/>
    <n v="0"/>
    <s v="Totale_pilastri_1a3"/>
    <s v="AE"/>
    <n v="19"/>
    <s v="AE19"/>
    <x v="7"/>
  </r>
  <r>
    <s v="TI"/>
    <s v="I"/>
    <s v="Lateinische Schweiz"/>
    <x v="1"/>
    <s v="Pfeiler 3"/>
    <s v="Verständigung und gesellschaftliche Integration"/>
    <x v="7"/>
    <x v="1"/>
    <x v="1"/>
    <n v="0"/>
    <s v="Totale_pilastri_1a3"/>
    <s v="AF"/>
    <n v="19"/>
    <s v="AF19"/>
    <x v="7"/>
  </r>
  <r>
    <s v="TI"/>
    <s v="I"/>
    <s v="Lateinische Schweiz"/>
    <x v="1"/>
    <s v="Pfeiler 3"/>
    <s v="Verständigung und gesellschaftliche Integration"/>
    <x v="7"/>
    <x v="1"/>
    <x v="2"/>
    <n v="0"/>
    <s v="Totale_pilastri_1a3"/>
    <s v="AG"/>
    <n v="19"/>
    <s v="AG19"/>
    <x v="7"/>
  </r>
  <r>
    <s v="TI"/>
    <s v="I"/>
    <s v="Lateinische Schweiz"/>
    <x v="1"/>
    <s v="Pfeiler 1"/>
    <s v="Information und Beratung"/>
    <x v="0"/>
    <x v="2"/>
    <x v="0"/>
    <n v="0"/>
    <s v="Totale_pilastri_1a3"/>
    <s v="AI"/>
    <n v="10"/>
    <s v="AI10"/>
    <x v="0"/>
  </r>
  <r>
    <s v="TI"/>
    <s v="I"/>
    <s v="Lateinische Schweiz"/>
    <x v="1"/>
    <s v="Pfeiler 1"/>
    <s v="Information und Beratung"/>
    <x v="0"/>
    <x v="2"/>
    <x v="1"/>
    <n v="0"/>
    <s v="Totale_pilastri_1a3"/>
    <s v="AJ"/>
    <n v="10"/>
    <s v="AJ10"/>
    <x v="0"/>
  </r>
  <r>
    <s v="TI"/>
    <s v="I"/>
    <s v="Lateinische Schweiz"/>
    <x v="1"/>
    <s v="Pfeiler 1"/>
    <s v="Information und Beratung"/>
    <x v="0"/>
    <x v="2"/>
    <x v="2"/>
    <n v="0"/>
    <s v="Totale_pilastri_1a3"/>
    <s v="AK"/>
    <n v="10"/>
    <s v="AK10"/>
    <x v="0"/>
  </r>
  <r>
    <s v="TI"/>
    <s v="I"/>
    <s v="Lateinische Schweiz"/>
    <x v="1"/>
    <s v="Pfeiler 1"/>
    <s v="Information und Beratung"/>
    <x v="1"/>
    <x v="2"/>
    <x v="0"/>
    <n v="0"/>
    <s v="Totale_pilastri_1a3"/>
    <s v="AI"/>
    <n v="11"/>
    <s v="AI11"/>
    <x v="1"/>
  </r>
  <r>
    <s v="TI"/>
    <s v="I"/>
    <s v="Lateinische Schweiz"/>
    <x v="1"/>
    <s v="Pfeiler 1"/>
    <s v="Information und Beratung"/>
    <x v="1"/>
    <x v="2"/>
    <x v="1"/>
    <n v="0"/>
    <s v="Totale_pilastri_1a3"/>
    <s v="AJ"/>
    <n v="11"/>
    <s v="AJ11"/>
    <x v="1"/>
  </r>
  <r>
    <s v="TI"/>
    <s v="I"/>
    <s v="Lateinische Schweiz"/>
    <x v="1"/>
    <s v="Pfeiler 1"/>
    <s v="Information und Beratung"/>
    <x v="1"/>
    <x v="2"/>
    <x v="2"/>
    <n v="0"/>
    <s v="Totale_pilastri_1a3"/>
    <s v="AK"/>
    <n v="11"/>
    <s v="AK11"/>
    <x v="1"/>
  </r>
  <r>
    <s v="TI"/>
    <s v="I"/>
    <s v="Lateinische Schweiz"/>
    <x v="1"/>
    <s v="Pfeiler 1"/>
    <s v="Information und Beratung"/>
    <x v="2"/>
    <x v="2"/>
    <x v="0"/>
    <n v="0"/>
    <s v="Totale_pilastri_1a3"/>
    <s v="AI"/>
    <n v="12"/>
    <s v="AI12"/>
    <x v="2"/>
  </r>
  <r>
    <s v="TI"/>
    <s v="I"/>
    <s v="Lateinische Schweiz"/>
    <x v="1"/>
    <s v="Pfeiler 1"/>
    <s v="Information und Beratung"/>
    <x v="2"/>
    <x v="2"/>
    <x v="1"/>
    <n v="0"/>
    <s v="Totale_pilastri_1a3"/>
    <s v="AJ"/>
    <n v="12"/>
    <s v="AJ12"/>
    <x v="2"/>
  </r>
  <r>
    <s v="TI"/>
    <s v="I"/>
    <s v="Lateinische Schweiz"/>
    <x v="1"/>
    <s v="Pfeiler 1"/>
    <s v="Information und Beratung"/>
    <x v="2"/>
    <x v="2"/>
    <x v="2"/>
    <n v="0"/>
    <s v="Totale_pilastri_1a3"/>
    <s v="AK"/>
    <n v="12"/>
    <s v="AK12"/>
    <x v="2"/>
  </r>
  <r>
    <s v="TI"/>
    <s v="I"/>
    <s v="Lateinische Schweiz"/>
    <x v="1"/>
    <s v="Pfeiler 2"/>
    <s v="Bildung und Arbeit"/>
    <x v="3"/>
    <x v="2"/>
    <x v="0"/>
    <n v="0"/>
    <s v="Totale_pilastri_1a3"/>
    <s v="AI"/>
    <n v="14"/>
    <s v="AI14"/>
    <x v="3"/>
  </r>
  <r>
    <s v="TI"/>
    <s v="I"/>
    <s v="Lateinische Schweiz"/>
    <x v="1"/>
    <s v="Pfeiler 2"/>
    <s v="Bildung und Arbeit"/>
    <x v="3"/>
    <x v="2"/>
    <x v="1"/>
    <n v="0"/>
    <s v="Totale_pilastri_1a3"/>
    <s v="AJ"/>
    <n v="14"/>
    <s v="AJ14"/>
    <x v="3"/>
  </r>
  <r>
    <s v="TI"/>
    <s v="I"/>
    <s v="Lateinische Schweiz"/>
    <x v="1"/>
    <s v="Pfeiler 2"/>
    <s v="Bildung und Arbeit"/>
    <x v="3"/>
    <x v="2"/>
    <x v="2"/>
    <n v="0"/>
    <s v="Totale_pilastri_1a3"/>
    <s v="AK"/>
    <n v="14"/>
    <s v="AK14"/>
    <x v="3"/>
  </r>
  <r>
    <s v="TI"/>
    <s v="I"/>
    <s v="Lateinische Schweiz"/>
    <x v="1"/>
    <s v="Pfeiler 2"/>
    <s v="Bildung und Arbeit"/>
    <x v="4"/>
    <x v="2"/>
    <x v="0"/>
    <n v="0"/>
    <s v="Totale_pilastri_1a3"/>
    <s v="AI"/>
    <n v="15"/>
    <s v="AI15"/>
    <x v="4"/>
  </r>
  <r>
    <s v="TI"/>
    <s v="I"/>
    <s v="Lateinische Schweiz"/>
    <x v="1"/>
    <s v="Pfeiler 2"/>
    <s v="Bildung und Arbeit"/>
    <x v="4"/>
    <x v="2"/>
    <x v="1"/>
    <n v="0"/>
    <s v="Totale_pilastri_1a3"/>
    <s v="AJ"/>
    <n v="15"/>
    <s v="AJ15"/>
    <x v="4"/>
  </r>
  <r>
    <s v="TI"/>
    <s v="I"/>
    <s v="Lateinische Schweiz"/>
    <x v="1"/>
    <s v="Pfeiler 2"/>
    <s v="Bildung und Arbeit"/>
    <x v="4"/>
    <x v="2"/>
    <x v="2"/>
    <n v="0"/>
    <s v="Totale_pilastri_1a3"/>
    <s v="AK"/>
    <n v="15"/>
    <s v="AK15"/>
    <x v="4"/>
  </r>
  <r>
    <s v="TI"/>
    <s v="I"/>
    <s v="Lateinische Schweiz"/>
    <x v="1"/>
    <s v="Pfeiler 2"/>
    <s v="Bildung und Arbeit"/>
    <x v="5"/>
    <x v="2"/>
    <x v="0"/>
    <n v="0"/>
    <s v="Totale_pilastri_1a3"/>
    <s v="AI"/>
    <n v="16"/>
    <s v="AI16"/>
    <x v="5"/>
  </r>
  <r>
    <s v="TI"/>
    <s v="I"/>
    <s v="Lateinische Schweiz"/>
    <x v="1"/>
    <s v="Pfeiler 2"/>
    <s v="Bildung und Arbeit"/>
    <x v="5"/>
    <x v="2"/>
    <x v="1"/>
    <n v="0"/>
    <s v="Totale_pilastri_1a3"/>
    <s v="AJ"/>
    <n v="16"/>
    <s v="AJ16"/>
    <x v="5"/>
  </r>
  <r>
    <s v="TI"/>
    <s v="I"/>
    <s v="Lateinische Schweiz"/>
    <x v="1"/>
    <s v="Pfeiler 2"/>
    <s v="Bildung und Arbeit"/>
    <x v="5"/>
    <x v="2"/>
    <x v="2"/>
    <n v="0"/>
    <s v="Totale_pilastri_1a3"/>
    <s v="AK"/>
    <n v="16"/>
    <s v="AK16"/>
    <x v="5"/>
  </r>
  <r>
    <s v="TI"/>
    <s v="I"/>
    <s v="Lateinische Schweiz"/>
    <x v="1"/>
    <s v="Pfeiler 3"/>
    <s v="Verständigung und gesellschaftliche Integration"/>
    <x v="6"/>
    <x v="2"/>
    <x v="0"/>
    <n v="0"/>
    <s v="Totale_pilastri_1a3"/>
    <s v="AI"/>
    <n v="18"/>
    <s v="AI18"/>
    <x v="6"/>
  </r>
  <r>
    <s v="TI"/>
    <s v="I"/>
    <s v="Lateinische Schweiz"/>
    <x v="1"/>
    <s v="Pfeiler 3"/>
    <s v="Verständigung und gesellschaftliche Integration"/>
    <x v="6"/>
    <x v="2"/>
    <x v="1"/>
    <n v="0"/>
    <s v="Totale_pilastri_1a3"/>
    <s v="AJ"/>
    <n v="18"/>
    <s v="AJ18"/>
    <x v="6"/>
  </r>
  <r>
    <s v="TI"/>
    <s v="I"/>
    <s v="Lateinische Schweiz"/>
    <x v="1"/>
    <s v="Pfeiler 3"/>
    <s v="Verständigung und gesellschaftliche Integration"/>
    <x v="6"/>
    <x v="2"/>
    <x v="2"/>
    <n v="0"/>
    <s v="Totale_pilastri_1a3"/>
    <s v="AK"/>
    <n v="18"/>
    <s v="AK18"/>
    <x v="6"/>
  </r>
  <r>
    <s v="TI"/>
    <s v="I"/>
    <s v="Lateinische Schweiz"/>
    <x v="1"/>
    <s v="Pfeiler 3"/>
    <s v="Verständigung und gesellschaftliche Integration"/>
    <x v="7"/>
    <x v="2"/>
    <x v="0"/>
    <n v="0"/>
    <s v="Totale_pilastri_1a3"/>
    <s v="AI"/>
    <n v="19"/>
    <s v="AI19"/>
    <x v="7"/>
  </r>
  <r>
    <s v="TI"/>
    <s v="I"/>
    <s v="Lateinische Schweiz"/>
    <x v="1"/>
    <s v="Pfeiler 3"/>
    <s v="Verständigung und gesellschaftliche Integration"/>
    <x v="7"/>
    <x v="2"/>
    <x v="1"/>
    <n v="0"/>
    <s v="Totale_pilastri_1a3"/>
    <s v="AJ"/>
    <n v="19"/>
    <s v="AJ19"/>
    <x v="7"/>
  </r>
  <r>
    <s v="TI"/>
    <s v="I"/>
    <s v="Lateinische Schweiz"/>
    <x v="1"/>
    <s v="Pfeiler 3"/>
    <s v="Verständigung und gesellschaftliche Integration"/>
    <x v="7"/>
    <x v="2"/>
    <x v="2"/>
    <n v="0"/>
    <s v="Totale_pilastri_1a3"/>
    <s v="AK"/>
    <n v="19"/>
    <s v="AK19"/>
    <x v="7"/>
  </r>
  <r>
    <s v="TI"/>
    <s v="I"/>
    <s v="Lateinische Schweiz"/>
    <x v="2"/>
    <s v="Pfeiler 1"/>
    <s v="Information und Beratung"/>
    <x v="0"/>
    <x v="3"/>
    <x v="0"/>
    <n v="0"/>
    <s v="Totale_pilastri_1a3"/>
    <s v="I"/>
    <n v="10"/>
    <s v="I10"/>
    <x v="0"/>
  </r>
  <r>
    <s v="TI"/>
    <s v="I"/>
    <s v="Lateinische Schweiz"/>
    <x v="2"/>
    <s v="Pfeiler 1"/>
    <s v="Information und Beratung"/>
    <x v="0"/>
    <x v="3"/>
    <x v="1"/>
    <n v="0"/>
    <s v="Totale_pilastri_1a3"/>
    <s v="J"/>
    <n v="10"/>
    <s v="J10"/>
    <x v="0"/>
  </r>
  <r>
    <s v="TI"/>
    <s v="I"/>
    <s v="Lateinische Schweiz"/>
    <x v="2"/>
    <s v="Pfeiler 1"/>
    <s v="Information und Beratung"/>
    <x v="0"/>
    <x v="3"/>
    <x v="2"/>
    <n v="0"/>
    <s v="Totale_pilastri_1a3"/>
    <s v="K"/>
    <n v="10"/>
    <s v="K10"/>
    <x v="0"/>
  </r>
  <r>
    <s v="TI"/>
    <s v="I"/>
    <s v="Lateinische Schweiz"/>
    <x v="2"/>
    <s v="Pfeiler 1"/>
    <s v="Information und Beratung"/>
    <x v="1"/>
    <x v="3"/>
    <x v="0"/>
    <n v="0"/>
    <s v="Totale_pilastri_1a3"/>
    <s v="I"/>
    <n v="11"/>
    <s v="I11"/>
    <x v="1"/>
  </r>
  <r>
    <s v="TI"/>
    <s v="I"/>
    <s v="Lateinische Schweiz"/>
    <x v="2"/>
    <s v="Pfeiler 1"/>
    <s v="Information und Beratung"/>
    <x v="1"/>
    <x v="3"/>
    <x v="1"/>
    <n v="0"/>
    <s v="Totale_pilastri_1a3"/>
    <s v="J"/>
    <n v="11"/>
    <s v="J11"/>
    <x v="1"/>
  </r>
  <r>
    <s v="TI"/>
    <s v="I"/>
    <s v="Lateinische Schweiz"/>
    <x v="2"/>
    <s v="Pfeiler 1"/>
    <s v="Information und Beratung"/>
    <x v="1"/>
    <x v="3"/>
    <x v="2"/>
    <n v="0"/>
    <s v="Totale_pilastri_1a3"/>
    <s v="K"/>
    <n v="11"/>
    <s v="K11"/>
    <x v="1"/>
  </r>
  <r>
    <s v="TI"/>
    <s v="I"/>
    <s v="Lateinische Schweiz"/>
    <x v="2"/>
    <s v="Pfeiler 1"/>
    <s v="Information und Beratung"/>
    <x v="2"/>
    <x v="3"/>
    <x v="0"/>
    <n v="0"/>
    <s v="Totale_pilastri_1a3"/>
    <s v="I"/>
    <n v="12"/>
    <s v="I12"/>
    <x v="2"/>
  </r>
  <r>
    <s v="TI"/>
    <s v="I"/>
    <s v="Lateinische Schweiz"/>
    <x v="2"/>
    <s v="Pfeiler 1"/>
    <s v="Information und Beratung"/>
    <x v="2"/>
    <x v="3"/>
    <x v="1"/>
    <n v="0"/>
    <s v="Totale_pilastri_1a3"/>
    <s v="J"/>
    <n v="12"/>
    <s v="J12"/>
    <x v="2"/>
  </r>
  <r>
    <s v="TI"/>
    <s v="I"/>
    <s v="Lateinische Schweiz"/>
    <x v="2"/>
    <s v="Pfeiler 1"/>
    <s v="Information und Beratung"/>
    <x v="2"/>
    <x v="3"/>
    <x v="2"/>
    <n v="0"/>
    <s v="Totale_pilastri_1a3"/>
    <s v="K"/>
    <n v="12"/>
    <s v="K12"/>
    <x v="2"/>
  </r>
  <r>
    <s v="TI"/>
    <s v="I"/>
    <s v="Lateinische Schweiz"/>
    <x v="2"/>
    <s v="Pfeiler 2"/>
    <s v="Bildung und Arbeit"/>
    <x v="3"/>
    <x v="3"/>
    <x v="0"/>
    <n v="0"/>
    <s v="Totale_pilastri_1a3"/>
    <s v="I"/>
    <n v="14"/>
    <s v="I14"/>
    <x v="3"/>
  </r>
  <r>
    <s v="TI"/>
    <s v="I"/>
    <s v="Lateinische Schweiz"/>
    <x v="2"/>
    <s v="Pfeiler 2"/>
    <s v="Bildung und Arbeit"/>
    <x v="3"/>
    <x v="3"/>
    <x v="1"/>
    <n v="0"/>
    <s v="Totale_pilastri_1a3"/>
    <s v="J"/>
    <n v="14"/>
    <s v="J14"/>
    <x v="3"/>
  </r>
  <r>
    <s v="TI"/>
    <s v="I"/>
    <s v="Lateinische Schweiz"/>
    <x v="2"/>
    <s v="Pfeiler 2"/>
    <s v="Bildung und Arbeit"/>
    <x v="3"/>
    <x v="3"/>
    <x v="2"/>
    <n v="0"/>
    <s v="Totale_pilastri_1a3"/>
    <s v="K"/>
    <n v="14"/>
    <s v="K14"/>
    <x v="3"/>
  </r>
  <r>
    <s v="TI"/>
    <s v="I"/>
    <s v="Lateinische Schweiz"/>
    <x v="2"/>
    <s v="Pfeiler 2"/>
    <s v="Bildung und Arbeit"/>
    <x v="4"/>
    <x v="3"/>
    <x v="0"/>
    <n v="0"/>
    <s v="Totale_pilastri_1a3"/>
    <s v="I"/>
    <n v="15"/>
    <s v="I15"/>
    <x v="4"/>
  </r>
  <r>
    <s v="TI"/>
    <s v="I"/>
    <s v="Lateinische Schweiz"/>
    <x v="2"/>
    <s v="Pfeiler 2"/>
    <s v="Bildung und Arbeit"/>
    <x v="4"/>
    <x v="3"/>
    <x v="1"/>
    <n v="0"/>
    <s v="Totale_pilastri_1a3"/>
    <s v="J"/>
    <n v="15"/>
    <s v="J15"/>
    <x v="4"/>
  </r>
  <r>
    <s v="TI"/>
    <s v="I"/>
    <s v="Lateinische Schweiz"/>
    <x v="2"/>
    <s v="Pfeiler 2"/>
    <s v="Bildung und Arbeit"/>
    <x v="4"/>
    <x v="3"/>
    <x v="2"/>
    <n v="0"/>
    <s v="Totale_pilastri_1a3"/>
    <s v="K"/>
    <n v="15"/>
    <s v="K15"/>
    <x v="4"/>
  </r>
  <r>
    <s v="TI"/>
    <s v="I"/>
    <s v="Lateinische Schweiz"/>
    <x v="2"/>
    <s v="Pfeiler 2"/>
    <s v="Bildung und Arbeit"/>
    <x v="5"/>
    <x v="3"/>
    <x v="0"/>
    <n v="0"/>
    <s v="Totale_pilastri_1a3"/>
    <s v="I"/>
    <n v="16"/>
    <s v="I16"/>
    <x v="5"/>
  </r>
  <r>
    <s v="TI"/>
    <s v="I"/>
    <s v="Lateinische Schweiz"/>
    <x v="2"/>
    <s v="Pfeiler 2"/>
    <s v="Bildung und Arbeit"/>
    <x v="5"/>
    <x v="3"/>
    <x v="1"/>
    <n v="0"/>
    <s v="Totale_pilastri_1a3"/>
    <s v="J"/>
    <n v="16"/>
    <s v="J16"/>
    <x v="5"/>
  </r>
  <r>
    <s v="TI"/>
    <s v="I"/>
    <s v="Lateinische Schweiz"/>
    <x v="2"/>
    <s v="Pfeiler 2"/>
    <s v="Bildung und Arbeit"/>
    <x v="5"/>
    <x v="3"/>
    <x v="2"/>
    <n v="0"/>
    <s v="Totale_pilastri_1a3"/>
    <s v="K"/>
    <n v="16"/>
    <s v="K16"/>
    <x v="5"/>
  </r>
  <r>
    <s v="TI"/>
    <s v="I"/>
    <s v="Lateinische Schweiz"/>
    <x v="2"/>
    <s v="Pfeiler 3"/>
    <s v="Verständigung und gesellschaftliche Integration"/>
    <x v="6"/>
    <x v="3"/>
    <x v="0"/>
    <n v="0"/>
    <s v="Totale_pilastri_1a3"/>
    <s v="I"/>
    <n v="18"/>
    <s v="I18"/>
    <x v="6"/>
  </r>
  <r>
    <s v="TI"/>
    <s v="I"/>
    <s v="Lateinische Schweiz"/>
    <x v="2"/>
    <s v="Pfeiler 3"/>
    <s v="Verständigung und gesellschaftliche Integration"/>
    <x v="6"/>
    <x v="3"/>
    <x v="1"/>
    <n v="0"/>
    <s v="Totale_pilastri_1a3"/>
    <s v="J"/>
    <n v="18"/>
    <s v="J18"/>
    <x v="6"/>
  </r>
  <r>
    <s v="TI"/>
    <s v="I"/>
    <s v="Lateinische Schweiz"/>
    <x v="2"/>
    <s v="Pfeiler 3"/>
    <s v="Verständigung und gesellschaftliche Integration"/>
    <x v="6"/>
    <x v="3"/>
    <x v="2"/>
    <n v="0"/>
    <s v="Totale_pilastri_1a3"/>
    <s v="K"/>
    <n v="18"/>
    <s v="K18"/>
    <x v="6"/>
  </r>
  <r>
    <s v="TI"/>
    <s v="I"/>
    <s v="Lateinische Schweiz"/>
    <x v="2"/>
    <s v="Pfeiler 3"/>
    <s v="Verständigung und gesellschaftliche Integration"/>
    <x v="7"/>
    <x v="3"/>
    <x v="0"/>
    <n v="0"/>
    <s v="Totale_pilastri_1a3"/>
    <s v="I"/>
    <n v="19"/>
    <s v="I19"/>
    <x v="7"/>
  </r>
  <r>
    <s v="TI"/>
    <s v="I"/>
    <s v="Lateinische Schweiz"/>
    <x v="2"/>
    <s v="Pfeiler 3"/>
    <s v="Verständigung und gesellschaftliche Integration"/>
    <x v="7"/>
    <x v="3"/>
    <x v="1"/>
    <n v="0"/>
    <s v="Totale_pilastri_1a3"/>
    <s v="J"/>
    <n v="19"/>
    <s v="J19"/>
    <x v="7"/>
  </r>
  <r>
    <s v="TI"/>
    <s v="I"/>
    <s v="Lateinische Schweiz"/>
    <x v="2"/>
    <s v="Pfeiler 3"/>
    <s v="Verständigung und gesellschaftliche Integration"/>
    <x v="7"/>
    <x v="3"/>
    <x v="2"/>
    <n v="0"/>
    <s v="Totale_pilastri_1a3"/>
    <s v="K"/>
    <n v="19"/>
    <s v="K19"/>
    <x v="7"/>
  </r>
  <r>
    <s v="TI"/>
    <s v="I"/>
    <s v="Lateinische Schweiz"/>
    <x v="2"/>
    <s v="Pfeiler 1"/>
    <s v="Information und Beratung"/>
    <x v="0"/>
    <x v="4"/>
    <x v="0"/>
    <n v="0"/>
    <s v="Totale_pilastri_1a3"/>
    <s v="D"/>
    <n v="10"/>
    <s v="D10"/>
    <x v="0"/>
  </r>
  <r>
    <s v="TI"/>
    <s v="I"/>
    <s v="Lateinische Schweiz"/>
    <x v="2"/>
    <s v="Pfeiler 1"/>
    <s v="Information und Beratung"/>
    <x v="0"/>
    <x v="4"/>
    <x v="1"/>
    <n v="0"/>
    <s v="Totale_pilastri_1a3"/>
    <s v="E"/>
    <n v="10"/>
    <s v="E10"/>
    <x v="0"/>
  </r>
  <r>
    <s v="TI"/>
    <s v="I"/>
    <s v="Lateinische Schweiz"/>
    <x v="2"/>
    <s v="Pfeiler 1"/>
    <s v="Information und Beratung"/>
    <x v="0"/>
    <x v="4"/>
    <x v="2"/>
    <n v="0"/>
    <s v="Totale_pilastri_1a3"/>
    <s v="F"/>
    <n v="10"/>
    <s v="F10"/>
    <x v="0"/>
  </r>
  <r>
    <s v="TI"/>
    <s v="I"/>
    <s v="Lateinische Schweiz"/>
    <x v="2"/>
    <s v="Pfeiler 1"/>
    <s v="Information und Beratung"/>
    <x v="1"/>
    <x v="4"/>
    <x v="0"/>
    <n v="0"/>
    <s v="Totale_pilastri_1a3"/>
    <s v="D"/>
    <n v="11"/>
    <s v="D11"/>
    <x v="1"/>
  </r>
  <r>
    <s v="TI"/>
    <s v="I"/>
    <s v="Lateinische Schweiz"/>
    <x v="2"/>
    <s v="Pfeiler 1"/>
    <s v="Information und Beratung"/>
    <x v="1"/>
    <x v="4"/>
    <x v="1"/>
    <n v="0"/>
    <s v="Totale_pilastri_1a3"/>
    <s v="E"/>
    <n v="11"/>
    <s v="E11"/>
    <x v="1"/>
  </r>
  <r>
    <s v="TI"/>
    <s v="I"/>
    <s v="Lateinische Schweiz"/>
    <x v="2"/>
    <s v="Pfeiler 1"/>
    <s v="Information und Beratung"/>
    <x v="1"/>
    <x v="4"/>
    <x v="2"/>
    <n v="0"/>
    <s v="Totale_pilastri_1a3"/>
    <s v="F"/>
    <n v="11"/>
    <s v="F11"/>
    <x v="1"/>
  </r>
  <r>
    <s v="TI"/>
    <s v="I"/>
    <s v="Lateinische Schweiz"/>
    <x v="2"/>
    <s v="Pfeiler 1"/>
    <s v="Information und Beratung"/>
    <x v="2"/>
    <x v="4"/>
    <x v="0"/>
    <n v="0"/>
    <s v="Totale_pilastri_1a3"/>
    <s v="D"/>
    <n v="12"/>
    <s v="D12"/>
    <x v="2"/>
  </r>
  <r>
    <s v="TI"/>
    <s v="I"/>
    <s v="Lateinische Schweiz"/>
    <x v="2"/>
    <s v="Pfeiler 1"/>
    <s v="Information und Beratung"/>
    <x v="2"/>
    <x v="4"/>
    <x v="1"/>
    <n v="0"/>
    <s v="Totale_pilastri_1a3"/>
    <s v="E"/>
    <n v="12"/>
    <s v="E12"/>
    <x v="2"/>
  </r>
  <r>
    <s v="TI"/>
    <s v="I"/>
    <s v="Lateinische Schweiz"/>
    <x v="2"/>
    <s v="Pfeiler 1"/>
    <s v="Information und Beratung"/>
    <x v="2"/>
    <x v="4"/>
    <x v="2"/>
    <n v="0"/>
    <s v="Totale_pilastri_1a3"/>
    <s v="F"/>
    <n v="12"/>
    <s v="F12"/>
    <x v="2"/>
  </r>
  <r>
    <s v="TI"/>
    <s v="I"/>
    <s v="Lateinische Schweiz"/>
    <x v="2"/>
    <s v="Pfeiler 2"/>
    <s v="Bildung und Arbeit"/>
    <x v="3"/>
    <x v="4"/>
    <x v="0"/>
    <n v="0"/>
    <s v="Totale_pilastri_1a3"/>
    <s v="D"/>
    <n v="14"/>
    <s v="D14"/>
    <x v="3"/>
  </r>
  <r>
    <s v="TI"/>
    <s v="I"/>
    <s v="Lateinische Schweiz"/>
    <x v="2"/>
    <s v="Pfeiler 2"/>
    <s v="Bildung und Arbeit"/>
    <x v="3"/>
    <x v="4"/>
    <x v="1"/>
    <n v="0"/>
    <s v="Totale_pilastri_1a3"/>
    <s v="E"/>
    <n v="14"/>
    <s v="E14"/>
    <x v="3"/>
  </r>
  <r>
    <s v="TI"/>
    <s v="I"/>
    <s v="Lateinische Schweiz"/>
    <x v="2"/>
    <s v="Pfeiler 2"/>
    <s v="Bildung und Arbeit"/>
    <x v="3"/>
    <x v="4"/>
    <x v="2"/>
    <n v="0"/>
    <s v="Totale_pilastri_1a3"/>
    <s v="F"/>
    <n v="14"/>
    <s v="F14"/>
    <x v="3"/>
  </r>
  <r>
    <s v="TI"/>
    <s v="I"/>
    <s v="Lateinische Schweiz"/>
    <x v="2"/>
    <s v="Pfeiler 2"/>
    <s v="Bildung und Arbeit"/>
    <x v="4"/>
    <x v="4"/>
    <x v="0"/>
    <n v="0"/>
    <s v="Totale_pilastri_1a3"/>
    <s v="D"/>
    <n v="15"/>
    <s v="D15"/>
    <x v="4"/>
  </r>
  <r>
    <s v="TI"/>
    <s v="I"/>
    <s v="Lateinische Schweiz"/>
    <x v="2"/>
    <s v="Pfeiler 2"/>
    <s v="Bildung und Arbeit"/>
    <x v="4"/>
    <x v="4"/>
    <x v="1"/>
    <n v="0"/>
    <s v="Totale_pilastri_1a3"/>
    <s v="E"/>
    <n v="15"/>
    <s v="E15"/>
    <x v="4"/>
  </r>
  <r>
    <s v="TI"/>
    <s v="I"/>
    <s v="Lateinische Schweiz"/>
    <x v="2"/>
    <s v="Pfeiler 2"/>
    <s v="Bildung und Arbeit"/>
    <x v="4"/>
    <x v="4"/>
    <x v="2"/>
    <n v="0"/>
    <s v="Totale_pilastri_1a3"/>
    <s v="F"/>
    <n v="15"/>
    <s v="F15"/>
    <x v="4"/>
  </r>
  <r>
    <s v="TI"/>
    <s v="I"/>
    <s v="Lateinische Schweiz"/>
    <x v="2"/>
    <s v="Pfeiler 2"/>
    <s v="Bildung und Arbeit"/>
    <x v="5"/>
    <x v="4"/>
    <x v="0"/>
    <n v="0"/>
    <s v="Totale_pilastri_1a3"/>
    <s v="D"/>
    <n v="16"/>
    <s v="D16"/>
    <x v="5"/>
  </r>
  <r>
    <s v="TI"/>
    <s v="I"/>
    <s v="Lateinische Schweiz"/>
    <x v="2"/>
    <s v="Pfeiler 2"/>
    <s v="Bildung und Arbeit"/>
    <x v="5"/>
    <x v="4"/>
    <x v="1"/>
    <n v="0"/>
    <s v="Totale_pilastri_1a3"/>
    <s v="E"/>
    <n v="16"/>
    <s v="E16"/>
    <x v="5"/>
  </r>
  <r>
    <s v="TI"/>
    <s v="I"/>
    <s v="Lateinische Schweiz"/>
    <x v="2"/>
    <s v="Pfeiler 2"/>
    <s v="Bildung und Arbeit"/>
    <x v="5"/>
    <x v="4"/>
    <x v="2"/>
    <n v="0"/>
    <s v="Totale_pilastri_1a3"/>
    <s v="F"/>
    <n v="16"/>
    <s v="F16"/>
    <x v="5"/>
  </r>
  <r>
    <s v="TI"/>
    <s v="I"/>
    <s v="Lateinische Schweiz"/>
    <x v="2"/>
    <s v="Pfeiler 3"/>
    <s v="Verständigung und gesellschaftliche Integration"/>
    <x v="6"/>
    <x v="4"/>
    <x v="0"/>
    <n v="0"/>
    <s v="Totale_pilastri_1a3"/>
    <s v="D"/>
    <n v="18"/>
    <s v="D18"/>
    <x v="6"/>
  </r>
  <r>
    <s v="TI"/>
    <s v="I"/>
    <s v="Lateinische Schweiz"/>
    <x v="2"/>
    <s v="Pfeiler 3"/>
    <s v="Verständigung und gesellschaftliche Integration"/>
    <x v="6"/>
    <x v="4"/>
    <x v="1"/>
    <n v="0"/>
    <s v="Totale_pilastri_1a3"/>
    <s v="E"/>
    <n v="18"/>
    <s v="E18"/>
    <x v="6"/>
  </r>
  <r>
    <s v="TI"/>
    <s v="I"/>
    <s v="Lateinische Schweiz"/>
    <x v="2"/>
    <s v="Pfeiler 3"/>
    <s v="Verständigung und gesellschaftliche Integration"/>
    <x v="6"/>
    <x v="4"/>
    <x v="2"/>
    <n v="0"/>
    <s v="Totale_pilastri_1a3"/>
    <s v="F"/>
    <n v="18"/>
    <s v="F18"/>
    <x v="6"/>
  </r>
  <r>
    <s v="TI"/>
    <s v="I"/>
    <s v="Lateinische Schweiz"/>
    <x v="2"/>
    <s v="Pfeiler 3"/>
    <s v="Verständigung und gesellschaftliche Integration"/>
    <x v="7"/>
    <x v="4"/>
    <x v="0"/>
    <n v="0"/>
    <s v="Totale_pilastri_1a3"/>
    <s v="D"/>
    <n v="19"/>
    <s v="D19"/>
    <x v="7"/>
  </r>
  <r>
    <s v="TI"/>
    <s v="I"/>
    <s v="Lateinische Schweiz"/>
    <x v="2"/>
    <s v="Pfeiler 3"/>
    <s v="Verständigung und gesellschaftliche Integration"/>
    <x v="7"/>
    <x v="4"/>
    <x v="1"/>
    <n v="0"/>
    <s v="Totale_pilastri_1a3"/>
    <s v="E"/>
    <n v="19"/>
    <s v="E19"/>
    <x v="7"/>
  </r>
  <r>
    <s v="TI"/>
    <s v="I"/>
    <s v="Lateinische Schweiz"/>
    <x v="2"/>
    <s v="Pfeiler 3"/>
    <s v="Verständigung und gesellschaftliche Integration"/>
    <x v="7"/>
    <x v="4"/>
    <x v="2"/>
    <n v="0"/>
    <s v="Totale_pilastri_1a3"/>
    <s v="F"/>
    <n v="19"/>
    <s v="F19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Daten" grandTotalCaption="Somma totale" updatedVersion="6" minRefreshableVersion="3" showMemberPropertyTips="0" itemPrintTitles="1" createdVersion="6" indent="0" compact="0" compactData="0" gridDropZones="1">
  <location ref="G14:H24" firstHeaderRow="2" firstDataRow="2" firstDataCol="1" rowPageCount="3" colPageCount="1"/>
  <pivotFields count="15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name="Anno" axis="axisPage" compact="0" outline="0" subtotalTop="0" multipleItemSelectionAllowed="1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ame="Tipo" axis="axisPage" compact="0" outline="0" subtotalTop="0" multipleItemSelectionAllowed="1" showAll="0" includeNewItemsInFilter="1">
      <items count="6">
        <item h="1" x="3"/>
        <item x="2"/>
        <item h="1" x="4"/>
        <item h="1" x="0"/>
        <item h="1" x="1"/>
        <item t="default"/>
      </items>
    </pivotField>
    <pivotField name="Chi" axis="axisPage" compact="0" outline="0" subtotalTop="0" multipleItemSelectionAllowed="1" showAll="0" includeNewItemsInFilter="1">
      <items count="4">
        <item h="1" x="2"/>
        <item h="1" x="0"/>
        <item x="1"/>
        <item t="default"/>
      </items>
    </pivotField>
    <pivotField dataField="1" compact="0" numFmtId="3" outline="0" subtotalTop="0" showAll="0" includeNewItemsInFilter="1"/>
    <pivotField compact="0" outline="0" showAll="0"/>
    <pivotField compact="0" outline="0" showAll="0"/>
    <pivotField compact="0" outline="0" showAll="0"/>
    <pivotField compact="0" outline="0" showAll="0"/>
    <pivotField name="Ambito" axis="axisRow" compact="0" outline="0" showAll="0">
      <items count="19">
        <item m="1" x="9"/>
        <item m="1" x="15"/>
        <item m="1" x="16"/>
        <item m="1" x="12"/>
        <item m="1" x="14"/>
        <item m="1" x="8"/>
        <item m="1" x="13"/>
        <item m="1" x="17"/>
        <item x="0"/>
        <item m="1" x="10"/>
        <item x="1"/>
        <item x="2"/>
        <item x="3"/>
        <item x="4"/>
        <item x="5"/>
        <item x="6"/>
        <item x="7"/>
        <item m="1" x="11"/>
        <item t="default"/>
      </items>
    </pivotField>
  </pivotFields>
  <rowFields count="1">
    <field x="14"/>
  </rowFields>
  <rowItems count="9"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3">
    <pageField fld="7" hier="0"/>
    <pageField fld="8" hier="0"/>
    <pageField fld="3" hier="0"/>
  </pageFields>
  <dataFields count="1">
    <dataField name="Total" fld="9" baseField="6" baseItem="0" numFmtId="164"/>
  </dataFields>
  <formats count="23">
    <format dxfId="22">
      <pivotArea outline="0" fieldPosition="0"/>
    </format>
    <format dxfId="21">
      <pivotArea field="6" type="button" dataOnly="0" labelOnly="1" outline="0"/>
    </format>
    <format dxfId="20">
      <pivotArea grandRow="1" outline="0" fieldPosition="0"/>
    </format>
    <format dxfId="19">
      <pivotArea dataOnly="0" labelOnly="1" grandRow="1" outline="0" fieldPosition="0"/>
    </format>
    <format dxfId="18">
      <pivotArea outline="0" fieldPosition="0"/>
    </format>
    <format dxfId="17">
      <pivotArea dataOnly="0" labelOnly="1" grandRow="1" outline="0" fieldPosition="0"/>
    </format>
    <format dxfId="16">
      <pivotArea dataOnly="0" labelOnly="1" outline="0" fieldPosition="0">
        <references count="1">
          <reference field="14" count="1">
            <x v="8"/>
          </reference>
        </references>
      </pivotArea>
    </format>
    <format dxfId="15">
      <pivotArea field="14" type="button" dataOnly="0" labelOnly="1" outline="0" axis="axisRow" fieldPosition="0"/>
    </format>
    <format dxfId="14">
      <pivotArea dataOnly="0" labelOnly="1" outline="0" fieldPosition="0">
        <references count="1">
          <reference field="14" count="0"/>
        </references>
      </pivotArea>
    </format>
    <format dxfId="13">
      <pivotArea dataOnly="0" labelOnly="1" outline="0" fieldPosition="0">
        <references count="1">
          <reference field="14" count="7">
            <x v="9"/>
            <x v="10"/>
            <x v="11"/>
            <x v="13"/>
            <x v="15"/>
            <x v="16"/>
            <x v="17"/>
          </reference>
        </references>
      </pivotArea>
    </format>
    <format dxfId="12">
      <pivotArea dataOnly="0" labelOnly="1" outline="0" fieldPosition="0">
        <references count="1">
          <reference field="14" count="1">
            <x v="8"/>
          </reference>
        </references>
      </pivotArea>
    </format>
    <format dxfId="11">
      <pivotArea dataOnly="0" labelOnly="1" outline="0" fieldPosition="0">
        <references count="1">
          <reference field="14" count="1">
            <x v="8"/>
          </reference>
        </references>
      </pivotArea>
    </format>
    <format dxfId="10">
      <pivotArea field="7" type="button" dataOnly="0" labelOnly="1" outline="0" axis="axisPage" fieldPosition="0"/>
    </format>
    <format dxfId="9">
      <pivotArea field="8" type="button" dataOnly="0" labelOnly="1" outline="0" axis="axisPage" fieldPosition="1"/>
    </format>
    <format dxfId="8">
      <pivotArea field="3" type="button" dataOnly="0" labelOnly="1" outline="0" axis="axisPage" fieldPosition="2"/>
    </format>
    <format dxfId="7">
      <pivotArea dataOnly="0" labelOnly="1" outline="0" fieldPosition="0">
        <references count="1">
          <reference field="7" count="0"/>
        </references>
      </pivotArea>
    </format>
    <format dxfId="6">
      <pivotArea dataOnly="0" labelOnly="1" outline="0" fieldPosition="0">
        <references count="1">
          <reference field="8" count="0"/>
        </references>
      </pivotArea>
    </format>
    <format dxfId="5">
      <pivotArea dataOnly="0" labelOnly="1" outline="0" fieldPosition="0">
        <references count="1">
          <reference field="3" count="0"/>
        </references>
      </pivotArea>
    </format>
    <format dxfId="4">
      <pivotArea type="origin" dataOnly="0" labelOnly="1" outline="0" fieldPosition="0"/>
    </format>
    <format dxfId="3">
      <pivotArea field="14" type="button" dataOnly="0" labelOnly="1" outline="0" axis="axisRow" fieldPosition="0"/>
    </format>
    <format dxfId="2">
      <pivotArea dataOnly="0" grandRow="1" outline="0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14" count="1">
            <x v="8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elle2" displayName="Tabelle2" ref="A1:D9" totalsRowShown="0" headerRowDxfId="246" headerRowBorderDxfId="245" tableBorderDxfId="244" totalsRowBorderDxfId="243">
  <autoFilter ref="A1:D9"/>
  <tableColumns count="4">
    <tableColumn id="3" name="Pfeilernummer" dataDxfId="242"/>
    <tableColumn id="1" name="Pfeiler" dataDxfId="241"/>
    <tableColumn id="2" name="Förderbereiche D" dataDxfId="240"/>
    <tableColumn id="4" name="Förderbereiche I" dataDxfId="23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IP3">
  <a:themeElements>
    <a:clrScheme name="SEM Farben KIP">
      <a:dk1>
        <a:sysClr val="windowText" lastClr="000000"/>
      </a:dk1>
      <a:lt1>
        <a:sysClr val="window" lastClr="FFFFFF"/>
      </a:lt1>
      <a:dk2>
        <a:srgbClr val="548235"/>
      </a:dk2>
      <a:lt2>
        <a:srgbClr val="7ABC32"/>
      </a:lt2>
      <a:accent1>
        <a:srgbClr val="00B8B4"/>
      </a:accent1>
      <a:accent2>
        <a:srgbClr val="397D8F"/>
      </a:accent2>
      <a:accent3>
        <a:srgbClr val="3B485B"/>
      </a:accent3>
      <a:accent4>
        <a:srgbClr val="E65858"/>
      </a:accent4>
      <a:accent5>
        <a:srgbClr val="ED833B"/>
      </a:accent5>
      <a:accent6>
        <a:srgbClr val="823A3A"/>
      </a:accent6>
      <a:hlink>
        <a:srgbClr val="0070C0"/>
      </a:hlink>
      <a:folHlink>
        <a:srgbClr val="0070C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1.v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D25"/>
  <sheetViews>
    <sheetView workbookViewId="0">
      <selection activeCell="A2" sqref="A2"/>
    </sheetView>
  </sheetViews>
  <sheetFormatPr baseColWidth="10" defaultRowHeight="12.5" x14ac:dyDescent="0.25"/>
  <cols>
    <col min="2" max="2" width="41.08984375" customWidth="1"/>
    <col min="3" max="3" width="42.7265625" customWidth="1"/>
    <col min="4" max="4" width="67.7265625" customWidth="1"/>
  </cols>
  <sheetData>
    <row r="1" spans="1:4" ht="13" x14ac:dyDescent="0.3">
      <c r="A1" s="190" t="s">
        <v>73</v>
      </c>
      <c r="B1" s="188" t="s">
        <v>17</v>
      </c>
      <c r="C1" s="189" t="s">
        <v>72</v>
      </c>
      <c r="D1" s="189" t="s">
        <v>81</v>
      </c>
    </row>
    <row r="2" spans="1:4" x14ac:dyDescent="0.25">
      <c r="A2" s="186" t="s">
        <v>7</v>
      </c>
      <c r="B2" s="184" t="s">
        <v>8</v>
      </c>
      <c r="C2" s="182" t="s">
        <v>9</v>
      </c>
      <c r="D2" s="260" t="s">
        <v>75</v>
      </c>
    </row>
    <row r="3" spans="1:4" x14ac:dyDescent="0.25">
      <c r="A3" s="186" t="s">
        <v>11</v>
      </c>
      <c r="B3" s="185" t="s">
        <v>10</v>
      </c>
      <c r="C3" s="182" t="s">
        <v>3</v>
      </c>
      <c r="D3" s="260" t="s">
        <v>76</v>
      </c>
    </row>
    <row r="4" spans="1:4" x14ac:dyDescent="0.25">
      <c r="A4" s="186" t="s">
        <v>12</v>
      </c>
      <c r="B4" s="185" t="s">
        <v>13</v>
      </c>
      <c r="C4" s="182" t="s">
        <v>4</v>
      </c>
      <c r="D4" s="260" t="s">
        <v>79</v>
      </c>
    </row>
    <row r="5" spans="1:4" x14ac:dyDescent="0.25">
      <c r="A5" s="187"/>
      <c r="B5" s="184"/>
      <c r="C5" s="277" t="s">
        <v>5</v>
      </c>
      <c r="D5" s="261" t="s">
        <v>131</v>
      </c>
    </row>
    <row r="6" spans="1:4" x14ac:dyDescent="0.25">
      <c r="A6" s="187"/>
      <c r="B6" s="184"/>
      <c r="C6" s="183" t="s">
        <v>53</v>
      </c>
      <c r="D6" s="262" t="s">
        <v>77</v>
      </c>
    </row>
    <row r="7" spans="1:4" x14ac:dyDescent="0.25">
      <c r="A7" s="187"/>
      <c r="B7" s="184"/>
      <c r="C7" s="277" t="s">
        <v>132</v>
      </c>
      <c r="D7" s="261" t="s">
        <v>100</v>
      </c>
    </row>
    <row r="8" spans="1:4" x14ac:dyDescent="0.25">
      <c r="A8" s="187"/>
      <c r="B8" s="184"/>
      <c r="C8" s="182" t="s">
        <v>54</v>
      </c>
      <c r="D8" s="263" t="s">
        <v>78</v>
      </c>
    </row>
    <row r="9" spans="1:4" x14ac:dyDescent="0.25">
      <c r="A9" s="193"/>
      <c r="B9" s="191"/>
      <c r="C9" s="192" t="s">
        <v>52</v>
      </c>
      <c r="D9" s="261" t="s">
        <v>80</v>
      </c>
    </row>
    <row r="12" spans="1:4" x14ac:dyDescent="0.25">
      <c r="C12" s="31"/>
    </row>
    <row r="13" spans="1:4" x14ac:dyDescent="0.25">
      <c r="C13" s="31"/>
    </row>
    <row r="15" spans="1:4" x14ac:dyDescent="0.25">
      <c r="C15" s="31"/>
    </row>
    <row r="16" spans="1:4" x14ac:dyDescent="0.25">
      <c r="C16" s="31"/>
    </row>
    <row r="24" spans="3:3" x14ac:dyDescent="0.25">
      <c r="C24" s="31"/>
    </row>
    <row r="25" spans="3:3" x14ac:dyDescent="0.25">
      <c r="C25" s="31"/>
    </row>
  </sheetData>
  <phoneticPr fontId="5" type="noConversion"/>
  <pageMargins left="0.7" right="0.7" top="0.78740157499999996" bottom="0.78740157499999996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AE107"/>
  <sheetViews>
    <sheetView showGridLines="0" zoomScale="60" zoomScaleNormal="60" zoomScaleSheetLayoutView="85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4.81640625" customWidth="1"/>
    <col min="2" max="2" width="55.8164062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23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101</v>
      </c>
      <c r="B4" s="111" t="s">
        <v>102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106" t="s">
        <v>80</v>
      </c>
      <c r="B6" s="42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tr">
        <f>P1_PrimaInfo_Prom_integrazione!C9</f>
        <v>Totale</v>
      </c>
      <c r="D9" s="7" t="str">
        <f>P1_PrimaInfo_Prom_integrazione!D9</f>
        <v>Cantone
(incl. Com.)</v>
      </c>
      <c r="E9" s="7" t="str">
        <f>P1_PrimaInfo_Prom_integrazione!E9</f>
        <v>Conf. (LEI)</v>
      </c>
      <c r="F9" s="45" t="str">
        <f>P1_PrimaInfo_Prom_integrazione!F9</f>
        <v>Conf. (SF)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4" t="str">
        <f>"Total "&amp;A6</f>
        <v>Total Vivere assieme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8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9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180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180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180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180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4">
    <mergeCell ref="AA5:AD5"/>
    <mergeCell ref="AA6:AD8"/>
    <mergeCell ref="W6:Z8"/>
    <mergeCell ref="W5:Z5"/>
    <mergeCell ref="A7:B8"/>
    <mergeCell ref="S5:V5"/>
    <mergeCell ref="O6:R6"/>
    <mergeCell ref="C6:F6"/>
    <mergeCell ref="G6:J6"/>
    <mergeCell ref="K6:N6"/>
    <mergeCell ref="S6:V6"/>
    <mergeCell ref="C5:J5"/>
    <mergeCell ref="K5:N5"/>
    <mergeCell ref="O5:R5"/>
  </mergeCells>
  <conditionalFormatting sqref="R11:R107">
    <cfRule type="expression" priority="25" stopIfTrue="1">
      <formula>_xlfn.ISFORMULA($R11)</formula>
    </cfRule>
    <cfRule type="cellIs" dxfId="49" priority="28" operator="equal">
      <formula>""</formula>
    </cfRule>
    <cfRule type="expression" dxfId="48" priority="31">
      <formula>R11&lt;J11</formula>
    </cfRule>
    <cfRule type="expression" dxfId="47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46" priority="29" operator="equal">
      <formula>""</formula>
    </cfRule>
    <cfRule type="expression" dxfId="45" priority="33">
      <formula>Q11&lt;I11</formula>
    </cfRule>
    <cfRule type="expression" dxfId="44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43" priority="30" operator="equal">
      <formula>""</formula>
    </cfRule>
    <cfRule type="expression" dxfId="42" priority="35">
      <formula>P11&lt;H11</formula>
    </cfRule>
    <cfRule type="expression" dxfId="41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40" priority="16" operator="equal">
      <formula>""</formula>
    </cfRule>
    <cfRule type="expression" dxfId="39" priority="19">
      <formula>N11&lt;F11</formula>
    </cfRule>
    <cfRule type="expression" dxfId="38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37" priority="17" operator="equal">
      <formula>""</formula>
    </cfRule>
    <cfRule type="expression" dxfId="36" priority="21">
      <formula>M11&lt;E11</formula>
    </cfRule>
    <cfRule type="expression" dxfId="35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34" priority="18" operator="equal">
      <formula>""</formula>
    </cfRule>
    <cfRule type="expression" dxfId="33" priority="23">
      <formula>L11&lt;D11</formula>
    </cfRule>
    <cfRule type="expression" dxfId="32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31" priority="4" operator="equal">
      <formula>""</formula>
    </cfRule>
    <cfRule type="expression" dxfId="30" priority="7">
      <formula>V11&lt;R11</formula>
    </cfRule>
    <cfRule type="expression" dxfId="29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28" priority="5" operator="equal">
      <formula>""</formula>
    </cfRule>
    <cfRule type="expression" dxfId="27" priority="9">
      <formula>U11&lt;Q11</formula>
    </cfRule>
    <cfRule type="expression" dxfId="26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25" priority="6" operator="equal">
      <formula>""</formula>
    </cfRule>
    <cfRule type="expression" dxfId="24" priority="11">
      <formula>T11&lt;P11</formula>
    </cfRule>
    <cfRule type="expression" dxfId="23" priority="12">
      <formula>T11&gt;P11</formula>
    </cfRule>
  </conditionalFormatting>
  <pageMargins left="0.31496062992125984" right="0.31496062992125984" top="0.98425196850393704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&amp;"Arial,Fett"&amp;12&amp;KC00000Vivere assieme&amp;R&amp;G</oddHeader>
    <oddFooter>&amp;L&amp;9Programmi cantonali d’integrazione (PIC) 2022-2023&amp;R&amp;9&amp;P/&amp;N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S21"/>
  <sheetViews>
    <sheetView showGridLines="0" zoomScale="60" zoomScaleNormal="60" zoomScaleSheetLayoutView="100" zoomScalePageLayoutView="55" workbookViewId="0">
      <selection activeCell="D1" sqref="D1:D1048576"/>
    </sheetView>
  </sheetViews>
  <sheetFormatPr baseColWidth="10" defaultColWidth="2.7265625" defaultRowHeight="12.5" x14ac:dyDescent="0.25"/>
  <cols>
    <col min="1" max="1" width="13.7265625" style="1" customWidth="1"/>
    <col min="2" max="2" width="51" style="3" customWidth="1"/>
    <col min="3" max="5" width="13.08984375" style="40" customWidth="1"/>
    <col min="6" max="6" width="14.54296875" style="40" customWidth="1"/>
    <col min="7" max="10" width="13.08984375" style="40" customWidth="1"/>
    <col min="11" max="11" width="14.54296875" style="40" customWidth="1"/>
    <col min="12" max="15" width="13.08984375" style="40" customWidth="1"/>
    <col min="16" max="16" width="14.54296875" style="40" customWidth="1"/>
    <col min="17" max="17" width="13.08984375" style="40" customWidth="1"/>
    <col min="18" max="19" width="13.08984375" style="5" customWidth="1"/>
    <col min="20" max="20" width="13.08984375" style="9" customWidth="1"/>
    <col min="21" max="21" width="14.54296875" style="10" customWidth="1"/>
    <col min="22" max="24" width="13.08984375" style="10" customWidth="1"/>
    <col min="25" max="25" width="14.54296875" style="10" customWidth="1"/>
    <col min="26" max="27" width="13.08984375" style="5" hidden="1" customWidth="1"/>
    <col min="28" max="28" width="13.08984375" style="9" hidden="1" customWidth="1"/>
    <col min="29" max="29" width="14.54296875" style="10" hidden="1" customWidth="1"/>
    <col min="30" max="32" width="13.08984375" style="10" hidden="1" customWidth="1"/>
    <col min="33" max="33" width="14.54296875" style="10" hidden="1" customWidth="1"/>
    <col min="34" max="36" width="13.08984375" style="10" hidden="1" customWidth="1"/>
    <col min="37" max="37" width="14.54296875" style="10" hidden="1" customWidth="1"/>
    <col min="38" max="40" width="13.08984375" style="1" hidden="1" customWidth="1"/>
    <col min="41" max="41" width="14.54296875" style="1" hidden="1" customWidth="1"/>
    <col min="42" max="45" width="13.08984375" style="201" hidden="1" customWidth="1"/>
    <col min="46" max="16384" width="2.7265625" style="1"/>
  </cols>
  <sheetData>
    <row r="1" spans="1:45" s="11" customFormat="1" ht="33" customHeight="1" x14ac:dyDescent="0.25">
      <c r="A1" s="313" t="str">
        <f>Fontespizio_cantone!A1</f>
        <v>Tabella finanze PIC 2022 - 2023</v>
      </c>
      <c r="B1" s="314"/>
      <c r="C1" s="12"/>
      <c r="D1" s="12"/>
      <c r="E1" s="12"/>
      <c r="F1" s="12"/>
      <c r="G1" s="13"/>
      <c r="H1" s="12"/>
      <c r="I1" s="12"/>
      <c r="J1" s="12"/>
      <c r="K1" s="12"/>
      <c r="L1" s="13"/>
      <c r="M1" s="12"/>
      <c r="N1" s="12"/>
      <c r="O1" s="12"/>
      <c r="P1" s="12"/>
      <c r="Q1" s="13"/>
      <c r="R1" s="13"/>
      <c r="S1" s="12"/>
      <c r="T1" s="12"/>
      <c r="U1" s="12"/>
      <c r="V1" s="12"/>
      <c r="W1" s="12"/>
      <c r="X1" s="12"/>
      <c r="Y1" s="12"/>
      <c r="Z1" s="13"/>
      <c r="AA1" s="12"/>
      <c r="AB1" s="12"/>
      <c r="AC1" s="12"/>
      <c r="AD1" s="12"/>
      <c r="AE1" s="12"/>
      <c r="AF1" s="12"/>
      <c r="AG1" s="12"/>
      <c r="AH1" s="12"/>
      <c r="AI1" s="13"/>
      <c r="AJ1" s="13"/>
      <c r="AK1" s="12"/>
      <c r="AP1" s="201"/>
      <c r="AQ1" s="201"/>
      <c r="AR1" s="201"/>
      <c r="AS1" s="201"/>
    </row>
    <row r="2" spans="1:45" s="11" customFormat="1" ht="33" customHeight="1" x14ac:dyDescent="0.25">
      <c r="A2" s="315" t="s">
        <v>105</v>
      </c>
      <c r="B2" s="316"/>
      <c r="C2" s="16" t="s">
        <v>2</v>
      </c>
      <c r="D2" s="15"/>
      <c r="E2" s="15"/>
      <c r="F2" s="15"/>
      <c r="G2" s="17"/>
      <c r="H2" s="15"/>
      <c r="I2" s="15"/>
      <c r="J2" s="15"/>
      <c r="K2" s="15"/>
      <c r="L2" s="17"/>
      <c r="M2" s="16" t="s">
        <v>2</v>
      </c>
      <c r="N2" s="15"/>
      <c r="O2" s="15"/>
      <c r="P2" s="15"/>
      <c r="Q2" s="17"/>
      <c r="R2" s="17"/>
      <c r="S2" s="16" t="s">
        <v>2</v>
      </c>
      <c r="T2" s="15"/>
      <c r="U2" s="15"/>
      <c r="V2" s="15"/>
      <c r="W2" s="15"/>
      <c r="X2" s="15"/>
      <c r="Y2" s="15"/>
      <c r="Z2" s="17"/>
      <c r="AA2" s="16" t="s">
        <v>2</v>
      </c>
      <c r="AB2" s="15"/>
      <c r="AC2" s="15"/>
      <c r="AD2" s="15"/>
      <c r="AE2" s="15"/>
      <c r="AF2" s="15"/>
      <c r="AG2" s="15"/>
      <c r="AH2" s="15"/>
      <c r="AI2" s="17"/>
      <c r="AJ2" s="17"/>
      <c r="AK2" s="15"/>
      <c r="AP2" s="201"/>
      <c r="AQ2" s="201"/>
      <c r="AR2" s="201"/>
      <c r="AS2" s="201"/>
    </row>
    <row r="3" spans="1:45" s="11" customFormat="1" ht="33" customHeight="1" x14ac:dyDescent="0.25">
      <c r="A3" s="14"/>
      <c r="B3" s="14"/>
      <c r="C3" s="12"/>
      <c r="D3" s="12"/>
      <c r="E3" s="12"/>
      <c r="F3" s="12"/>
      <c r="G3" s="12"/>
      <c r="J3" s="12"/>
      <c r="K3" s="12"/>
      <c r="L3" s="12"/>
      <c r="M3" s="12"/>
      <c r="N3" s="12"/>
      <c r="O3" s="12"/>
      <c r="P3" s="12"/>
      <c r="Q3" s="12"/>
      <c r="R3" s="13"/>
      <c r="S3" s="12"/>
      <c r="T3" s="12"/>
      <c r="U3" s="12"/>
      <c r="V3" s="12"/>
      <c r="W3" s="12"/>
      <c r="X3" s="12"/>
      <c r="Y3" s="12"/>
      <c r="Z3" s="13"/>
      <c r="AA3" s="12"/>
      <c r="AB3" s="12"/>
      <c r="AC3" s="12"/>
      <c r="AD3" s="12"/>
      <c r="AE3" s="12"/>
      <c r="AF3" s="12"/>
      <c r="AG3" s="12"/>
      <c r="AH3" s="12"/>
      <c r="AI3" s="12"/>
      <c r="AJ3" s="13"/>
      <c r="AK3" s="12"/>
      <c r="AP3" s="201"/>
      <c r="AQ3" s="201"/>
      <c r="AR3" s="201"/>
      <c r="AS3" s="201"/>
    </row>
    <row r="4" spans="1:45" s="11" customFormat="1" ht="22.5" customHeight="1" x14ac:dyDescent="0.25">
      <c r="A4" s="21"/>
      <c r="B4" s="21"/>
      <c r="C4" s="13"/>
      <c r="D4" s="15"/>
      <c r="E4" s="12"/>
      <c r="F4" s="12"/>
      <c r="G4" s="12"/>
      <c r="H4" s="12"/>
      <c r="I4" s="12"/>
      <c r="J4" s="12"/>
      <c r="K4" s="12"/>
      <c r="L4" s="12"/>
      <c r="M4" s="13"/>
      <c r="N4" s="13"/>
      <c r="O4" s="15"/>
      <c r="P4" s="12"/>
      <c r="Q4" s="12"/>
      <c r="R4" s="12"/>
      <c r="S4" s="12"/>
      <c r="T4" s="13"/>
      <c r="U4" s="13"/>
      <c r="V4" s="12"/>
      <c r="W4" s="12"/>
      <c r="X4" s="13"/>
      <c r="Y4" s="13"/>
      <c r="Z4" s="12"/>
      <c r="AA4" s="12"/>
      <c r="AB4" s="13"/>
      <c r="AC4" s="13"/>
      <c r="AD4" s="12"/>
      <c r="AE4" s="12"/>
      <c r="AF4" s="13"/>
      <c r="AG4" s="13"/>
      <c r="AH4" s="12"/>
      <c r="AI4" s="12"/>
      <c r="AJ4" s="13"/>
      <c r="AK4" s="13"/>
      <c r="AP4" s="201"/>
      <c r="AQ4" s="201"/>
      <c r="AR4" s="201"/>
      <c r="AS4" s="201"/>
    </row>
    <row r="5" spans="1:45" s="11" customFormat="1" ht="34.5" customHeight="1" x14ac:dyDescent="0.25">
      <c r="A5" s="161" t="s">
        <v>87</v>
      </c>
      <c r="B5" s="32" t="str">
        <f>Fontespizio_cantone!B5</f>
        <v>TI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290" t="str">
        <f>P1_PrimaInfo_Prom_integrazione!C5</f>
        <v>Consegna entro il 30 aprile 2021</v>
      </c>
      <c r="S5" s="291"/>
      <c r="T5" s="291"/>
      <c r="U5" s="291"/>
      <c r="V5" s="291"/>
      <c r="W5" s="291"/>
      <c r="X5" s="291"/>
      <c r="Y5" s="291"/>
      <c r="Z5" s="298" t="str">
        <f>P1_PrimaInfo_Prom_integrazione!K5</f>
        <v>Rapporto entro il 30 aprile 2023</v>
      </c>
      <c r="AA5" s="299"/>
      <c r="AB5" s="299"/>
      <c r="AC5" s="299"/>
      <c r="AD5" s="292" t="str">
        <f>P1_PrimaInfo_Prom_integrazione!O5</f>
        <v>Aggiornamento entro 30 aprile 2023</v>
      </c>
      <c r="AE5" s="293"/>
      <c r="AF5" s="293"/>
      <c r="AG5" s="293"/>
      <c r="AH5" s="317" t="str">
        <f>P1_PrimaInfo_Prom_integrazione!S5</f>
        <v>Rapporto entro 30 aprile 2024</v>
      </c>
      <c r="AI5" s="318"/>
      <c r="AJ5" s="318"/>
      <c r="AK5" s="318"/>
      <c r="AL5" s="278" t="s">
        <v>111</v>
      </c>
      <c r="AM5" s="279"/>
      <c r="AN5" s="279"/>
      <c r="AO5" s="279"/>
      <c r="AP5" s="279"/>
      <c r="AQ5" s="279"/>
      <c r="AR5" s="279"/>
      <c r="AS5" s="280"/>
    </row>
    <row r="6" spans="1:45" s="11" customFormat="1" ht="27.75" customHeight="1" x14ac:dyDescent="0.25">
      <c r="A6" s="104"/>
      <c r="B6" s="39"/>
      <c r="C6" s="319" t="s">
        <v>107</v>
      </c>
      <c r="D6" s="320"/>
      <c r="E6" s="320"/>
      <c r="F6" s="320"/>
      <c r="G6" s="321"/>
      <c r="H6" s="322" t="s">
        <v>108</v>
      </c>
      <c r="I6" s="323"/>
      <c r="J6" s="323"/>
      <c r="K6" s="323"/>
      <c r="L6" s="324"/>
      <c r="M6" s="319" t="s">
        <v>47</v>
      </c>
      <c r="N6" s="320"/>
      <c r="O6" s="320"/>
      <c r="P6" s="320"/>
      <c r="Q6" s="321"/>
      <c r="R6" s="305" t="s">
        <v>62</v>
      </c>
      <c r="S6" s="306"/>
      <c r="T6" s="306"/>
      <c r="U6" s="306"/>
      <c r="V6" s="308" t="s">
        <v>63</v>
      </c>
      <c r="W6" s="309"/>
      <c r="X6" s="309"/>
      <c r="Y6" s="309"/>
      <c r="Z6" s="305" t="s">
        <v>70</v>
      </c>
      <c r="AA6" s="306"/>
      <c r="AB6" s="306"/>
      <c r="AC6" s="306"/>
      <c r="AD6" s="308" t="s">
        <v>63</v>
      </c>
      <c r="AE6" s="309"/>
      <c r="AF6" s="309"/>
      <c r="AG6" s="309"/>
      <c r="AH6" s="308" t="s">
        <v>71</v>
      </c>
      <c r="AI6" s="309"/>
      <c r="AJ6" s="309"/>
      <c r="AK6" s="309"/>
      <c r="AL6" s="281" t="s">
        <v>112</v>
      </c>
      <c r="AM6" s="282"/>
      <c r="AN6" s="282"/>
      <c r="AO6" s="283"/>
      <c r="AP6" s="281" t="s">
        <v>125</v>
      </c>
      <c r="AQ6" s="282"/>
      <c r="AR6" s="282"/>
      <c r="AS6" s="283"/>
    </row>
    <row r="7" spans="1:45" s="4" customFormat="1" ht="21.75" customHeight="1" x14ac:dyDescent="0.25">
      <c r="A7" s="105"/>
      <c r="B7" s="21"/>
      <c r="C7" s="355"/>
      <c r="D7" s="356"/>
      <c r="E7" s="356"/>
      <c r="F7" s="356"/>
      <c r="G7" s="357"/>
      <c r="H7" s="350" t="s">
        <v>109</v>
      </c>
      <c r="I7" s="351"/>
      <c r="J7" s="351"/>
      <c r="K7" s="351"/>
      <c r="L7" s="352"/>
      <c r="M7" s="327" t="s">
        <v>110</v>
      </c>
      <c r="N7" s="328"/>
      <c r="O7" s="328"/>
      <c r="P7" s="328"/>
      <c r="Q7" s="329"/>
      <c r="R7" s="143"/>
      <c r="S7" s="144"/>
      <c r="T7" s="144"/>
      <c r="U7" s="145"/>
      <c r="V7" s="97"/>
      <c r="W7" s="98"/>
      <c r="X7" s="98"/>
      <c r="Y7" s="98"/>
      <c r="Z7" s="143"/>
      <c r="AA7" s="144"/>
      <c r="AB7" s="144"/>
      <c r="AC7" s="145"/>
      <c r="AD7" s="97"/>
      <c r="AE7" s="98"/>
      <c r="AF7" s="98"/>
      <c r="AG7" s="98"/>
      <c r="AH7" s="97"/>
      <c r="AI7" s="98"/>
      <c r="AJ7" s="98"/>
      <c r="AK7" s="98"/>
      <c r="AL7" s="284"/>
      <c r="AM7" s="285"/>
      <c r="AN7" s="285"/>
      <c r="AO7" s="286"/>
      <c r="AP7" s="284"/>
      <c r="AQ7" s="285"/>
      <c r="AR7" s="285"/>
      <c r="AS7" s="286"/>
    </row>
    <row r="8" spans="1:45" s="66" customFormat="1" ht="33" customHeight="1" x14ac:dyDescent="0.25">
      <c r="A8" s="353"/>
      <c r="B8" s="354"/>
      <c r="C8" s="62" t="str">
        <f>P1_PrimaInfo_Prom_integrazione!C9</f>
        <v>Totale</v>
      </c>
      <c r="D8" s="61" t="str">
        <f>P1_PrimaInfo_Prom_integrazione!D9</f>
        <v>Cantone
(incl. Com.)</v>
      </c>
      <c r="E8" s="61" t="str">
        <f>P1_PrimaInfo_Prom_integrazione!E9</f>
        <v>Conf. (LEI)</v>
      </c>
      <c r="F8" s="61" t="str">
        <f>P1_PrimaInfo_Prom_integrazione!F9</f>
        <v>Conf. (SF)</v>
      </c>
      <c r="G8" s="348" t="s">
        <v>69</v>
      </c>
      <c r="H8" s="60" t="str">
        <f>$C$8</f>
        <v>Totale</v>
      </c>
      <c r="I8" s="61" t="str">
        <f>$D$8</f>
        <v>Cantone
(incl. Com.)</v>
      </c>
      <c r="J8" s="61" t="str">
        <f>$E$8</f>
        <v>Conf. (LEI)</v>
      </c>
      <c r="K8" s="61" t="str">
        <f>$F$8</f>
        <v>Conf. (SF)</v>
      </c>
      <c r="L8" s="325" t="str">
        <f>$G$8</f>
        <v>Total
prestations
de la conf.</v>
      </c>
      <c r="M8" s="62" t="str">
        <f>$C$8</f>
        <v>Totale</v>
      </c>
      <c r="N8" s="61" t="str">
        <f>$D$8</f>
        <v>Cantone
(incl. Com.)</v>
      </c>
      <c r="O8" s="61" t="str">
        <f>$E$8</f>
        <v>Conf. (LEI)</v>
      </c>
      <c r="P8" s="61" t="str">
        <f>$F$8</f>
        <v>Conf. (SF)</v>
      </c>
      <c r="Q8" s="325" t="str">
        <f>$G$8</f>
        <v>Total
prestations
de la conf.</v>
      </c>
      <c r="R8" s="146"/>
      <c r="S8" s="147"/>
      <c r="T8" s="147"/>
      <c r="U8" s="147"/>
      <c r="V8" s="99"/>
      <c r="W8" s="100"/>
      <c r="X8" s="100"/>
      <c r="Y8" s="100"/>
      <c r="Z8" s="146"/>
      <c r="AA8" s="147"/>
      <c r="AB8" s="147"/>
      <c r="AC8" s="147"/>
      <c r="AD8" s="99"/>
      <c r="AE8" s="100"/>
      <c r="AF8" s="100"/>
      <c r="AG8" s="100"/>
      <c r="AH8" s="99"/>
      <c r="AI8" s="100"/>
      <c r="AJ8" s="100"/>
      <c r="AK8" s="100"/>
      <c r="AL8" s="287"/>
      <c r="AM8" s="288"/>
      <c r="AN8" s="288"/>
      <c r="AO8" s="289"/>
      <c r="AP8" s="287"/>
      <c r="AQ8" s="288"/>
      <c r="AR8" s="288"/>
      <c r="AS8" s="289"/>
    </row>
    <row r="9" spans="1:45" s="67" customFormat="1" ht="33" customHeight="1" x14ac:dyDescent="0.25">
      <c r="A9" s="346" t="s">
        <v>106</v>
      </c>
      <c r="B9" s="347"/>
      <c r="C9" s="64" t="s">
        <v>64</v>
      </c>
      <c r="D9" s="63" t="str">
        <f>$C$9</f>
        <v>2022-2023</v>
      </c>
      <c r="E9" s="63" t="str">
        <f>$C$9</f>
        <v>2022-2023</v>
      </c>
      <c r="F9" s="63" t="str">
        <f>$C$9</f>
        <v>2022-2023</v>
      </c>
      <c r="G9" s="349"/>
      <c r="H9" s="160" t="str">
        <f>$C$9</f>
        <v>2022-2023</v>
      </c>
      <c r="I9" s="63" t="str">
        <f>$C$9</f>
        <v>2022-2023</v>
      </c>
      <c r="J9" s="63" t="str">
        <f>$C$9</f>
        <v>2022-2023</v>
      </c>
      <c r="K9" s="63" t="str">
        <f>$C$9</f>
        <v>2022-2023</v>
      </c>
      <c r="L9" s="326"/>
      <c r="M9" s="64"/>
      <c r="N9" s="63" t="str">
        <f>$C$9</f>
        <v>2022-2023</v>
      </c>
      <c r="O9" s="63" t="str">
        <f>$C$9</f>
        <v>2022-2023</v>
      </c>
      <c r="P9" s="63" t="str">
        <f>$C$9</f>
        <v>2022-2023</v>
      </c>
      <c r="Q9" s="326"/>
      <c r="R9" s="43" t="str">
        <f>$C$8</f>
        <v>Totale</v>
      </c>
      <c r="S9" s="7" t="str">
        <f>$D$8</f>
        <v>Cantone
(incl. Com.)</v>
      </c>
      <c r="T9" s="7" t="str">
        <f>$E$8</f>
        <v>Conf. (LEI)</v>
      </c>
      <c r="U9" s="45" t="str">
        <f>$F$8</f>
        <v>Conf. (SF)</v>
      </c>
      <c r="V9" s="44" t="str">
        <f>$C$8</f>
        <v>Totale</v>
      </c>
      <c r="W9" s="7" t="str">
        <f>$D$8</f>
        <v>Cantone
(incl. Com.)</v>
      </c>
      <c r="X9" s="7" t="str">
        <f>$E$8</f>
        <v>Conf. (LEI)</v>
      </c>
      <c r="Y9" s="45" t="str">
        <f>$F$8</f>
        <v>Conf. (SF)</v>
      </c>
      <c r="Z9" s="44" t="str">
        <f>$C$8</f>
        <v>Totale</v>
      </c>
      <c r="AA9" s="7" t="str">
        <f>$D$8</f>
        <v>Cantone
(incl. Com.)</v>
      </c>
      <c r="AB9" s="7" t="str">
        <f>$E$8</f>
        <v>Conf. (LEI)</v>
      </c>
      <c r="AC9" s="45" t="str">
        <f>$F$8</f>
        <v>Conf. (SF)</v>
      </c>
      <c r="AD9" s="44" t="str">
        <f>$C$8</f>
        <v>Totale</v>
      </c>
      <c r="AE9" s="7" t="str">
        <f>$D$8</f>
        <v>Cantone
(incl. Com.)</v>
      </c>
      <c r="AF9" s="7" t="str">
        <f>$E$8</f>
        <v>Conf. (LEI)</v>
      </c>
      <c r="AG9" s="45" t="str">
        <f>$F$8</f>
        <v>Conf. (SF)</v>
      </c>
      <c r="AH9" s="8" t="str">
        <f>$C$8</f>
        <v>Totale</v>
      </c>
      <c r="AI9" s="7" t="str">
        <f>$D$8</f>
        <v>Cantone
(incl. Com.)</v>
      </c>
      <c r="AJ9" s="7" t="str">
        <f>$E$8</f>
        <v>Conf. (LEI)</v>
      </c>
      <c r="AK9" s="45" t="str">
        <f>$F$8</f>
        <v>Conf. (SF)</v>
      </c>
      <c r="AL9" s="8" t="str">
        <f>$C$8</f>
        <v>Totale</v>
      </c>
      <c r="AM9" s="7" t="str">
        <f>$D$8</f>
        <v>Cantone
(incl. Com.)</v>
      </c>
      <c r="AN9" s="7" t="str">
        <f>$E$8</f>
        <v>Conf. (LEI)</v>
      </c>
      <c r="AO9" s="45" t="str">
        <f>$F$8</f>
        <v>Conf. (SF)</v>
      </c>
      <c r="AP9" s="8" t="str">
        <f>$C$8</f>
        <v>Totale</v>
      </c>
      <c r="AQ9" s="7" t="str">
        <f>$D$8</f>
        <v>Cantone
(incl. Com.)</v>
      </c>
      <c r="AR9" s="7" t="str">
        <f>$E$8</f>
        <v>Conf. (LEI)</v>
      </c>
      <c r="AS9" s="202" t="str">
        <f>$F$8</f>
        <v>Conf. (SF)</v>
      </c>
    </row>
    <row r="10" spans="1:45" s="2" customFormat="1" ht="33" customHeight="1" x14ac:dyDescent="0.25">
      <c r="A10" s="332" t="str">
        <f>P1_PrimaInfo_Prom_integrazione!A6</f>
        <v>Informazione ai nuoivi arrivati e fabbisogno in termini di promozione dell'integrazione</v>
      </c>
      <c r="B10" s="333"/>
      <c r="C10" s="53">
        <f t="shared" ref="C10:C20" si="0">SUM(D10:F10)</f>
        <v>0</v>
      </c>
      <c r="D10" s="162">
        <f>SUM(S10,W10)</f>
        <v>0</v>
      </c>
      <c r="E10" s="162">
        <f t="shared" ref="E10:F12" si="1">SUM(T10,X10)</f>
        <v>0</v>
      </c>
      <c r="F10" s="162">
        <f t="shared" si="1"/>
        <v>0</v>
      </c>
      <c r="G10" s="93">
        <f>SUM(E10,F10)</f>
        <v>0</v>
      </c>
      <c r="H10" s="49">
        <f>SUM(I10:K10)</f>
        <v>0</v>
      </c>
      <c r="I10" s="41">
        <f>SUM(AA10,AI10)</f>
        <v>0</v>
      </c>
      <c r="J10" s="41">
        <f t="shared" ref="J10:K12" si="2">SUM(AB10,AJ10)</f>
        <v>0</v>
      </c>
      <c r="K10" s="41">
        <f t="shared" si="2"/>
        <v>0</v>
      </c>
      <c r="L10" s="115">
        <f>SUM(J10,K10)</f>
        <v>0</v>
      </c>
      <c r="M10" s="120">
        <f t="shared" ref="M10:M20" si="3">SUM(N10:P10)</f>
        <v>0</v>
      </c>
      <c r="N10" s="121">
        <f>I10-D10</f>
        <v>0</v>
      </c>
      <c r="O10" s="121">
        <f t="shared" ref="N10:P12" si="4">J10-E10</f>
        <v>0</v>
      </c>
      <c r="P10" s="121">
        <f t="shared" si="4"/>
        <v>0</v>
      </c>
      <c r="Q10" s="122">
        <f>SUM(O10,P10)</f>
        <v>0</v>
      </c>
      <c r="R10" s="33">
        <f>P1_PrimaInfo_Prom_integrazione!C10</f>
        <v>0</v>
      </c>
      <c r="S10" s="37">
        <f>P1_PrimaInfo_Prom_integrazione!D10</f>
        <v>0</v>
      </c>
      <c r="T10" s="37">
        <f>P1_PrimaInfo_Prom_integrazione!E10</f>
        <v>0</v>
      </c>
      <c r="U10" s="37">
        <f>P1_PrimaInfo_Prom_integrazione!F10</f>
        <v>0</v>
      </c>
      <c r="V10" s="33">
        <f>P1_PrimaInfo_Prom_integrazione!G10</f>
        <v>0</v>
      </c>
      <c r="W10" s="37">
        <f>P1_PrimaInfo_Prom_integrazione!H10</f>
        <v>0</v>
      </c>
      <c r="X10" s="37">
        <f>P1_PrimaInfo_Prom_integrazione!I10</f>
        <v>0</v>
      </c>
      <c r="Y10" s="37">
        <f>P1_PrimaInfo_Prom_integrazione!J10</f>
        <v>0</v>
      </c>
      <c r="Z10" s="33">
        <f>P1_PrimaInfo_Prom_integrazione!K10</f>
        <v>0</v>
      </c>
      <c r="AA10" s="37">
        <f>P1_PrimaInfo_Prom_integrazione!L10</f>
        <v>0</v>
      </c>
      <c r="AB10" s="37">
        <f>P1_PrimaInfo_Prom_integrazione!M10</f>
        <v>0</v>
      </c>
      <c r="AC10" s="37">
        <f>P1_PrimaInfo_Prom_integrazione!N10</f>
        <v>0</v>
      </c>
      <c r="AD10" s="33">
        <f>P1_PrimaInfo_Prom_integrazione!O10</f>
        <v>0</v>
      </c>
      <c r="AE10" s="37">
        <f>P1_PrimaInfo_Prom_integrazione!P10</f>
        <v>0</v>
      </c>
      <c r="AF10" s="37">
        <f>P1_PrimaInfo_Prom_integrazione!Q10</f>
        <v>0</v>
      </c>
      <c r="AG10" s="37">
        <f>P1_PrimaInfo_Prom_integrazione!R10</f>
        <v>0</v>
      </c>
      <c r="AH10" s="33">
        <f>P1_PrimaInfo_Prom_integrazione!S10</f>
        <v>0</v>
      </c>
      <c r="AI10" s="37">
        <f>P1_PrimaInfo_Prom_integrazione!T10</f>
        <v>0</v>
      </c>
      <c r="AJ10" s="37">
        <f>P1_PrimaInfo_Prom_integrazione!U10</f>
        <v>0</v>
      </c>
      <c r="AK10" s="37">
        <f>P1_PrimaInfo_Prom_integrazione!V10</f>
        <v>0</v>
      </c>
      <c r="AL10" s="218">
        <f>P1_PrimaInfo_Prom_integrazione!W10</f>
        <v>0</v>
      </c>
      <c r="AM10" s="219">
        <f>P1_PrimaInfo_Prom_integrazione!X10</f>
        <v>0</v>
      </c>
      <c r="AN10" s="219">
        <f>P1_PrimaInfo_Prom_integrazione!Y10</f>
        <v>0</v>
      </c>
      <c r="AO10" s="220">
        <f>P1_PrimaInfo_Prom_integrazione!Z10</f>
        <v>0</v>
      </c>
      <c r="AP10" s="203">
        <f>P1_PrimaInfo_Prom_integrazione!AA10</f>
        <v>0</v>
      </c>
      <c r="AQ10" s="204">
        <f>P1_PrimaInfo_Prom_integrazione!AB10</f>
        <v>0</v>
      </c>
      <c r="AR10" s="204">
        <f>P1_PrimaInfo_Prom_integrazione!AC10</f>
        <v>0</v>
      </c>
      <c r="AS10" s="205">
        <f>P1_PrimaInfo_Prom_integrazione!AD10</f>
        <v>0</v>
      </c>
    </row>
    <row r="11" spans="1:45" s="2" customFormat="1" ht="33" customHeight="1" x14ac:dyDescent="0.25">
      <c r="A11" s="334" t="str">
        <f>P1_Consulenza!A6</f>
        <v>Consulenza</v>
      </c>
      <c r="B11" s="335"/>
      <c r="C11" s="53">
        <f t="shared" si="0"/>
        <v>0</v>
      </c>
      <c r="D11" s="162">
        <f t="shared" ref="D11:D12" si="5">SUM(S11,W11)</f>
        <v>0</v>
      </c>
      <c r="E11" s="162">
        <f t="shared" si="1"/>
        <v>0</v>
      </c>
      <c r="F11" s="162">
        <f t="shared" si="1"/>
        <v>0</v>
      </c>
      <c r="G11" s="94">
        <f t="shared" ref="G11:G12" si="6">SUM(E11,F11)</f>
        <v>0</v>
      </c>
      <c r="H11" s="50">
        <f t="shared" ref="H11:H20" si="7">SUM(I11:K11)</f>
        <v>0</v>
      </c>
      <c r="I11" s="41">
        <f t="shared" ref="I11:I12" si="8">SUM(AA11,AI11)</f>
        <v>0</v>
      </c>
      <c r="J11" s="41">
        <f t="shared" si="2"/>
        <v>0</v>
      </c>
      <c r="K11" s="41">
        <f t="shared" si="2"/>
        <v>0</v>
      </c>
      <c r="L11" s="115">
        <f t="shared" ref="L11:L13" si="9">SUM(J11,K11)</f>
        <v>0</v>
      </c>
      <c r="M11" s="123">
        <f t="shared" si="3"/>
        <v>0</v>
      </c>
      <c r="N11" s="124">
        <f t="shared" si="4"/>
        <v>0</v>
      </c>
      <c r="O11" s="124">
        <f t="shared" si="4"/>
        <v>0</v>
      </c>
      <c r="P11" s="124">
        <f t="shared" si="4"/>
        <v>0</v>
      </c>
      <c r="Q11" s="125">
        <f t="shared" ref="Q11:Q12" si="10">SUM(O11,P11)</f>
        <v>0</v>
      </c>
      <c r="R11" s="34">
        <f>P1_Consulenza!C10</f>
        <v>0</v>
      </c>
      <c r="S11" s="38">
        <f>P1_Consulenza!D10</f>
        <v>0</v>
      </c>
      <c r="T11" s="38">
        <f>P1_Consulenza!E10</f>
        <v>0</v>
      </c>
      <c r="U11" s="38">
        <f>P1_Consulenza!F10</f>
        <v>0</v>
      </c>
      <c r="V11" s="34">
        <f>P1_Consulenza!G10</f>
        <v>0</v>
      </c>
      <c r="W11" s="38">
        <f>P1_Consulenza!H10</f>
        <v>0</v>
      </c>
      <c r="X11" s="38">
        <f>P1_Consulenza!I10</f>
        <v>0</v>
      </c>
      <c r="Y11" s="38">
        <f>P1_Consulenza!J10</f>
        <v>0</v>
      </c>
      <c r="Z11" s="34">
        <f>P1_Consulenza!K10</f>
        <v>0</v>
      </c>
      <c r="AA11" s="38">
        <f>P1_Consulenza!L10</f>
        <v>0</v>
      </c>
      <c r="AB11" s="38">
        <f>P1_Consulenza!M10</f>
        <v>0</v>
      </c>
      <c r="AC11" s="38">
        <f>P1_Consulenza!N10</f>
        <v>0</v>
      </c>
      <c r="AD11" s="34">
        <f>P1_Consulenza!O10</f>
        <v>0</v>
      </c>
      <c r="AE11" s="38">
        <f>P1_Consulenza!P10</f>
        <v>0</v>
      </c>
      <c r="AF11" s="38">
        <f>P1_Consulenza!Q10</f>
        <v>0</v>
      </c>
      <c r="AG11" s="38">
        <f>P1_Consulenza!R10</f>
        <v>0</v>
      </c>
      <c r="AH11" s="34">
        <f>P1_Consulenza!S10</f>
        <v>0</v>
      </c>
      <c r="AI11" s="38">
        <f>P1_Consulenza!T10</f>
        <v>0</v>
      </c>
      <c r="AJ11" s="38">
        <f>P1_Consulenza!U10</f>
        <v>0</v>
      </c>
      <c r="AK11" s="38">
        <f>P1_Consulenza!V10</f>
        <v>0</v>
      </c>
      <c r="AL11" s="221">
        <f>P1_Consulenza!W10</f>
        <v>0</v>
      </c>
      <c r="AM11" s="222">
        <f>P1_Consulenza!X10</f>
        <v>0</v>
      </c>
      <c r="AN11" s="222">
        <f>P1_Consulenza!Y10</f>
        <v>0</v>
      </c>
      <c r="AO11" s="223">
        <f>P1_Consulenza!Z10</f>
        <v>0</v>
      </c>
      <c r="AP11" s="206">
        <f>P1_Consulenza!AA10</f>
        <v>0</v>
      </c>
      <c r="AQ11" s="207">
        <f>P1_Consulenza!AB10</f>
        <v>0</v>
      </c>
      <c r="AR11" s="207">
        <f>P1_Consulenza!AC10</f>
        <v>0</v>
      </c>
      <c r="AS11" s="208">
        <f>P1_Consulenza!AD10</f>
        <v>0</v>
      </c>
    </row>
    <row r="12" spans="1:45" s="2" customFormat="1" ht="33" customHeight="1" x14ac:dyDescent="0.25">
      <c r="A12" s="336" t="str">
        <f>P1_Tutela_discriminazione!A6</f>
        <v>Tutela dalla discriminazione</v>
      </c>
      <c r="B12" s="337"/>
      <c r="C12" s="53">
        <f t="shared" si="0"/>
        <v>0</v>
      </c>
      <c r="D12" s="162">
        <f t="shared" si="5"/>
        <v>0</v>
      </c>
      <c r="E12" s="162">
        <f t="shared" si="1"/>
        <v>0</v>
      </c>
      <c r="F12" s="162">
        <f t="shared" si="1"/>
        <v>0</v>
      </c>
      <c r="G12" s="95">
        <f t="shared" si="6"/>
        <v>0</v>
      </c>
      <c r="H12" s="51">
        <f t="shared" si="7"/>
        <v>0</v>
      </c>
      <c r="I12" s="41">
        <f t="shared" si="8"/>
        <v>0</v>
      </c>
      <c r="J12" s="41">
        <f t="shared" si="2"/>
        <v>0</v>
      </c>
      <c r="K12" s="41">
        <f t="shared" si="2"/>
        <v>0</v>
      </c>
      <c r="L12" s="116">
        <f t="shared" si="9"/>
        <v>0</v>
      </c>
      <c r="M12" s="126">
        <f t="shared" si="3"/>
        <v>0</v>
      </c>
      <c r="N12" s="127">
        <f>I12-D12</f>
        <v>0</v>
      </c>
      <c r="O12" s="127">
        <f t="shared" si="4"/>
        <v>0</v>
      </c>
      <c r="P12" s="127">
        <f t="shared" si="4"/>
        <v>0</v>
      </c>
      <c r="Q12" s="128">
        <f t="shared" si="10"/>
        <v>0</v>
      </c>
      <c r="R12" s="84">
        <f>P1_Tutela_discriminazione!C10</f>
        <v>0</v>
      </c>
      <c r="S12" s="85">
        <f>P1_Tutela_discriminazione!D10</f>
        <v>0</v>
      </c>
      <c r="T12" s="85">
        <f>P1_Tutela_discriminazione!E10</f>
        <v>0</v>
      </c>
      <c r="U12" s="85">
        <f>P1_Tutela_discriminazione!F10</f>
        <v>0</v>
      </c>
      <c r="V12" s="84">
        <f>P1_Tutela_discriminazione!G10</f>
        <v>0</v>
      </c>
      <c r="W12" s="85">
        <f>P1_Tutela_discriminazione!H10</f>
        <v>0</v>
      </c>
      <c r="X12" s="85">
        <f>P1_Tutela_discriminazione!I10</f>
        <v>0</v>
      </c>
      <c r="Y12" s="85">
        <f>P1_Tutela_discriminazione!J10</f>
        <v>0</v>
      </c>
      <c r="Z12" s="84">
        <f>P1_Tutela_discriminazione!K10</f>
        <v>0</v>
      </c>
      <c r="AA12" s="85">
        <f>P1_Tutela_discriminazione!L10</f>
        <v>0</v>
      </c>
      <c r="AB12" s="85">
        <f>P1_Tutela_discriminazione!M10</f>
        <v>0</v>
      </c>
      <c r="AC12" s="85">
        <f>P1_Tutela_discriminazione!N10</f>
        <v>0</v>
      </c>
      <c r="AD12" s="84">
        <f>P1_Tutela_discriminazione!O10</f>
        <v>0</v>
      </c>
      <c r="AE12" s="85">
        <f>P1_Tutela_discriminazione!P10</f>
        <v>0</v>
      </c>
      <c r="AF12" s="85">
        <f>P1_Tutela_discriminazione!Q10</f>
        <v>0</v>
      </c>
      <c r="AG12" s="85">
        <f>P1_Tutela_discriminazione!R10</f>
        <v>0</v>
      </c>
      <c r="AH12" s="84">
        <f>P1_Tutela_discriminazione!S10</f>
        <v>0</v>
      </c>
      <c r="AI12" s="85">
        <f>P1_Tutela_discriminazione!T10</f>
        <v>0</v>
      </c>
      <c r="AJ12" s="85">
        <f>P1_Tutela_discriminazione!U10</f>
        <v>0</v>
      </c>
      <c r="AK12" s="85">
        <f>P1_Tutela_discriminazione!V10</f>
        <v>0</v>
      </c>
      <c r="AL12" s="224">
        <f>P1_Tutela_discriminazione!W10</f>
        <v>0</v>
      </c>
      <c r="AM12" s="225">
        <f>P1_Tutela_discriminazione!X10</f>
        <v>0</v>
      </c>
      <c r="AN12" s="225">
        <f>P1_Tutela_discriminazione!Y10</f>
        <v>0</v>
      </c>
      <c r="AO12" s="226">
        <f>P1_Tutela_discriminazione!Z10</f>
        <v>0</v>
      </c>
      <c r="AP12" s="209">
        <f>P1_Tutela_discriminazione!AA10</f>
        <v>0</v>
      </c>
      <c r="AQ12" s="210">
        <f>P1_Tutela_discriminazione!AB10</f>
        <v>0</v>
      </c>
      <c r="AR12" s="210">
        <f>P1_Tutela_discriminazione!AC10</f>
        <v>0</v>
      </c>
      <c r="AS12" s="211">
        <f>P1_Tutela_discriminazione!AD10</f>
        <v>0</v>
      </c>
    </row>
    <row r="13" spans="1:45" s="27" customFormat="1" ht="33" customHeight="1" x14ac:dyDescent="0.25">
      <c r="A13" s="344" t="s">
        <v>113</v>
      </c>
      <c r="B13" s="345"/>
      <c r="C13" s="48">
        <f t="shared" si="0"/>
        <v>0</v>
      </c>
      <c r="D13" s="47">
        <f>SUM(D10:D12)</f>
        <v>0</v>
      </c>
      <c r="E13" s="47">
        <f>SUM(E10:E12)</f>
        <v>0</v>
      </c>
      <c r="F13" s="47">
        <f>SUM(F10:F12)</f>
        <v>0</v>
      </c>
      <c r="G13" s="77">
        <f>SUM(G10:G12)</f>
        <v>0</v>
      </c>
      <c r="H13" s="46">
        <f t="shared" si="7"/>
        <v>0</v>
      </c>
      <c r="I13" s="47">
        <f>SUM(I10:I12)</f>
        <v>0</v>
      </c>
      <c r="J13" s="47">
        <f>SUM(J10:J12)</f>
        <v>0</v>
      </c>
      <c r="K13" s="47">
        <f>SUM(K10:K12)</f>
        <v>0</v>
      </c>
      <c r="L13" s="117">
        <f t="shared" si="9"/>
        <v>0</v>
      </c>
      <c r="M13" s="129">
        <f t="shared" si="3"/>
        <v>0</v>
      </c>
      <c r="N13" s="130">
        <f t="shared" ref="N13:Y13" si="11">SUM(N10:N12)</f>
        <v>0</v>
      </c>
      <c r="O13" s="130">
        <f t="shared" si="11"/>
        <v>0</v>
      </c>
      <c r="P13" s="130">
        <f t="shared" si="11"/>
        <v>0</v>
      </c>
      <c r="Q13" s="131">
        <f t="shared" si="11"/>
        <v>0</v>
      </c>
      <c r="R13" s="87">
        <f t="shared" si="11"/>
        <v>0</v>
      </c>
      <c r="S13" s="88">
        <f t="shared" si="11"/>
        <v>0</v>
      </c>
      <c r="T13" s="88">
        <f t="shared" si="11"/>
        <v>0</v>
      </c>
      <c r="U13" s="88">
        <f t="shared" si="11"/>
        <v>0</v>
      </c>
      <c r="V13" s="87">
        <f t="shared" si="11"/>
        <v>0</v>
      </c>
      <c r="W13" s="88">
        <f t="shared" si="11"/>
        <v>0</v>
      </c>
      <c r="X13" s="88">
        <f t="shared" si="11"/>
        <v>0</v>
      </c>
      <c r="Y13" s="88">
        <f t="shared" si="11"/>
        <v>0</v>
      </c>
      <c r="Z13" s="87">
        <f>SUM(Z10:Z12)</f>
        <v>0</v>
      </c>
      <c r="AA13" s="88">
        <f>SUM(AA10:AA12)</f>
        <v>0</v>
      </c>
      <c r="AB13" s="88">
        <f>SUM(AB10:AB12)</f>
        <v>0</v>
      </c>
      <c r="AC13" s="88">
        <f>SUM(AC10:AC12)</f>
        <v>0</v>
      </c>
      <c r="AD13" s="87">
        <f t="shared" ref="AD13:AK13" si="12">SUM(AD10:AD12)</f>
        <v>0</v>
      </c>
      <c r="AE13" s="88">
        <f t="shared" si="12"/>
        <v>0</v>
      </c>
      <c r="AF13" s="88">
        <f t="shared" si="12"/>
        <v>0</v>
      </c>
      <c r="AG13" s="88">
        <f t="shared" si="12"/>
        <v>0</v>
      </c>
      <c r="AH13" s="87">
        <f t="shared" si="12"/>
        <v>0</v>
      </c>
      <c r="AI13" s="88">
        <f t="shared" si="12"/>
        <v>0</v>
      </c>
      <c r="AJ13" s="88">
        <f t="shared" si="12"/>
        <v>0</v>
      </c>
      <c r="AK13" s="88">
        <f t="shared" si="12"/>
        <v>0</v>
      </c>
      <c r="AL13" s="227">
        <f>SUM(AL10:AL12)</f>
        <v>0</v>
      </c>
      <c r="AM13" s="213">
        <f>SUM(AM10:AM12)</f>
        <v>0</v>
      </c>
      <c r="AN13" s="213">
        <f>SUM(AN10:AN12)</f>
        <v>0</v>
      </c>
      <c r="AO13" s="214">
        <f>SUM(AO10:AO12)</f>
        <v>0</v>
      </c>
      <c r="AP13" s="212">
        <f t="shared" ref="AP13:AS13" si="13">SUM(AP10:AP12)</f>
        <v>0</v>
      </c>
      <c r="AQ13" s="213">
        <f t="shared" si="13"/>
        <v>0</v>
      </c>
      <c r="AR13" s="213">
        <f t="shared" si="13"/>
        <v>0</v>
      </c>
      <c r="AS13" s="214">
        <f t="shared" si="13"/>
        <v>0</v>
      </c>
    </row>
    <row r="14" spans="1:45" s="2" customFormat="1" ht="33" customHeight="1" x14ac:dyDescent="0.25">
      <c r="A14" s="338" t="str">
        <f>P2_Lingua!A6</f>
        <v>Lingua</v>
      </c>
      <c r="B14" s="339"/>
      <c r="C14" s="56">
        <f t="shared" si="0"/>
        <v>0</v>
      </c>
      <c r="D14" s="162">
        <f t="shared" ref="D14:F19" si="14">SUM(S14,W14)</f>
        <v>0</v>
      </c>
      <c r="E14" s="162">
        <f t="shared" si="14"/>
        <v>0</v>
      </c>
      <c r="F14" s="162">
        <f t="shared" si="14"/>
        <v>0</v>
      </c>
      <c r="G14" s="96">
        <f>SUM(E14,F14)</f>
        <v>0</v>
      </c>
      <c r="H14" s="52">
        <f t="shared" si="7"/>
        <v>0</v>
      </c>
      <c r="I14" s="41">
        <f>SUM(AA14,AI14)</f>
        <v>0</v>
      </c>
      <c r="J14" s="41">
        <f t="shared" ref="J14:K16" si="15">SUM(AB14,AJ14)</f>
        <v>0</v>
      </c>
      <c r="K14" s="41">
        <f t="shared" si="15"/>
        <v>0</v>
      </c>
      <c r="L14" s="118">
        <f>SUM(J14,K14)</f>
        <v>0</v>
      </c>
      <c r="M14" s="132">
        <f t="shared" si="3"/>
        <v>0</v>
      </c>
      <c r="N14" s="133">
        <f t="shared" ref="N14:P16" si="16">I14-D14</f>
        <v>0</v>
      </c>
      <c r="O14" s="133">
        <f t="shared" si="16"/>
        <v>0</v>
      </c>
      <c r="P14" s="133">
        <f t="shared" si="16"/>
        <v>0</v>
      </c>
      <c r="Q14" s="134">
        <f>SUM(O14,P14)</f>
        <v>0</v>
      </c>
      <c r="R14" s="35">
        <f>P2_Lingua!C10</f>
        <v>0</v>
      </c>
      <c r="S14" s="86">
        <f>P2_Lingua!D10</f>
        <v>0</v>
      </c>
      <c r="T14" s="86">
        <f>P2_Lingua!E10</f>
        <v>0</v>
      </c>
      <c r="U14" s="86">
        <f>P2_Lingua!F10</f>
        <v>0</v>
      </c>
      <c r="V14" s="35">
        <f>P2_Lingua!G10</f>
        <v>0</v>
      </c>
      <c r="W14" s="86">
        <f>P2_Lingua!H10</f>
        <v>0</v>
      </c>
      <c r="X14" s="86">
        <f>P2_Lingua!I10</f>
        <v>0</v>
      </c>
      <c r="Y14" s="86">
        <f>P2_Lingua!J10</f>
        <v>0</v>
      </c>
      <c r="Z14" s="35">
        <f>P2_Lingua!K10</f>
        <v>0</v>
      </c>
      <c r="AA14" s="86">
        <f>P2_Lingua!L10</f>
        <v>0</v>
      </c>
      <c r="AB14" s="86">
        <f>P2_Lingua!M10</f>
        <v>0</v>
      </c>
      <c r="AC14" s="86">
        <f>P2_Lingua!N10</f>
        <v>0</v>
      </c>
      <c r="AD14" s="35">
        <f>P2_Lingua!O10</f>
        <v>0</v>
      </c>
      <c r="AE14" s="86">
        <f>P2_Lingua!P10</f>
        <v>0</v>
      </c>
      <c r="AF14" s="86">
        <f>P2_Lingua!Q10</f>
        <v>0</v>
      </c>
      <c r="AG14" s="86">
        <f>P2_Lingua!R10</f>
        <v>0</v>
      </c>
      <c r="AH14" s="35">
        <f>P2_Lingua!S10</f>
        <v>0</v>
      </c>
      <c r="AI14" s="86">
        <f>P2_Lingua!T10</f>
        <v>0</v>
      </c>
      <c r="AJ14" s="86">
        <f>P2_Lingua!U10</f>
        <v>0</v>
      </c>
      <c r="AK14" s="86">
        <f>P2_Lingua!V10</f>
        <v>0</v>
      </c>
      <c r="AL14" s="228">
        <f>P2_Lingua!W10</f>
        <v>0</v>
      </c>
      <c r="AM14" s="229">
        <f>P2_Lingua!X10</f>
        <v>0</v>
      </c>
      <c r="AN14" s="229">
        <f>P2_Lingua!Y10</f>
        <v>0</v>
      </c>
      <c r="AO14" s="230">
        <f>P2_Lingua!Z10</f>
        <v>0</v>
      </c>
      <c r="AP14" s="215">
        <f>P2_Lingua!AA10</f>
        <v>0</v>
      </c>
      <c r="AQ14" s="216">
        <f>P2_Lingua!AB10</f>
        <v>0</v>
      </c>
      <c r="AR14" s="216">
        <f>P2_Lingua!AC10</f>
        <v>0</v>
      </c>
      <c r="AS14" s="217">
        <f>P2_Lingua!AD10</f>
        <v>0</v>
      </c>
    </row>
    <row r="15" spans="1:45" s="2" customFormat="1" ht="33" customHeight="1" x14ac:dyDescent="0.25">
      <c r="A15" s="334" t="str">
        <f>P2_Prima_infanzia!A6</f>
        <v>Sostegno alla prima infanzia</v>
      </c>
      <c r="B15" s="335"/>
      <c r="C15" s="54">
        <f t="shared" si="0"/>
        <v>0</v>
      </c>
      <c r="D15" s="162">
        <f t="shared" si="14"/>
        <v>0</v>
      </c>
      <c r="E15" s="162">
        <f t="shared" si="14"/>
        <v>0</v>
      </c>
      <c r="F15" s="162">
        <f t="shared" si="14"/>
        <v>0</v>
      </c>
      <c r="G15" s="94">
        <f t="shared" ref="G15:G16" si="17">SUM(E15,F15)</f>
        <v>0</v>
      </c>
      <c r="H15" s="50">
        <f t="shared" si="7"/>
        <v>0</v>
      </c>
      <c r="I15" s="41">
        <f t="shared" ref="I15:I16" si="18">SUM(AA15,AI15)</f>
        <v>0</v>
      </c>
      <c r="J15" s="41">
        <f t="shared" si="15"/>
        <v>0</v>
      </c>
      <c r="K15" s="41">
        <f t="shared" si="15"/>
        <v>0</v>
      </c>
      <c r="L15" s="115">
        <f t="shared" ref="L15:L17" si="19">SUM(J15,K15)</f>
        <v>0</v>
      </c>
      <c r="M15" s="123">
        <f t="shared" si="3"/>
        <v>0</v>
      </c>
      <c r="N15" s="124">
        <f t="shared" si="16"/>
        <v>0</v>
      </c>
      <c r="O15" s="124">
        <f t="shared" si="16"/>
        <v>0</v>
      </c>
      <c r="P15" s="124">
        <f t="shared" si="16"/>
        <v>0</v>
      </c>
      <c r="Q15" s="125">
        <f t="shared" ref="Q15:Q16" si="20">SUM(O15,P15)</f>
        <v>0</v>
      </c>
      <c r="R15" s="34">
        <f>P2_Prima_infanzia!C10</f>
        <v>0</v>
      </c>
      <c r="S15" s="38">
        <f>P2_Prima_infanzia!D10</f>
        <v>0</v>
      </c>
      <c r="T15" s="38">
        <f>P2_Prima_infanzia!E10</f>
        <v>0</v>
      </c>
      <c r="U15" s="38">
        <f>P2_Prima_infanzia!F10</f>
        <v>0</v>
      </c>
      <c r="V15" s="34">
        <f>P2_Prima_infanzia!G10</f>
        <v>0</v>
      </c>
      <c r="W15" s="38">
        <f>P2_Prima_infanzia!H10</f>
        <v>0</v>
      </c>
      <c r="X15" s="38">
        <f>P2_Prima_infanzia!I10</f>
        <v>0</v>
      </c>
      <c r="Y15" s="38">
        <f>P2_Prima_infanzia!J10</f>
        <v>0</v>
      </c>
      <c r="Z15" s="34">
        <f>P2_Prima_infanzia!K10</f>
        <v>0</v>
      </c>
      <c r="AA15" s="38">
        <f>P2_Prima_infanzia!L10</f>
        <v>0</v>
      </c>
      <c r="AB15" s="38">
        <f>P2_Prima_infanzia!M10</f>
        <v>0</v>
      </c>
      <c r="AC15" s="38">
        <f>P2_Prima_infanzia!N10</f>
        <v>0</v>
      </c>
      <c r="AD15" s="34">
        <f>P2_Prima_infanzia!O10</f>
        <v>0</v>
      </c>
      <c r="AE15" s="38">
        <f>P2_Prima_infanzia!P10</f>
        <v>0</v>
      </c>
      <c r="AF15" s="38">
        <f>P2_Prima_infanzia!Q10</f>
        <v>0</v>
      </c>
      <c r="AG15" s="38">
        <f>P2_Prima_infanzia!R10</f>
        <v>0</v>
      </c>
      <c r="AH15" s="34">
        <f>P2_Prima_infanzia!S10</f>
        <v>0</v>
      </c>
      <c r="AI15" s="38">
        <f>P2_Prima_infanzia!T10</f>
        <v>0</v>
      </c>
      <c r="AJ15" s="38">
        <f>P2_Prima_infanzia!U10</f>
        <v>0</v>
      </c>
      <c r="AK15" s="38">
        <f>P2_Prima_infanzia!V10</f>
        <v>0</v>
      </c>
      <c r="AL15" s="221">
        <f>P2_Prima_infanzia!W10</f>
        <v>0</v>
      </c>
      <c r="AM15" s="222">
        <f>P2_Prima_infanzia!X10</f>
        <v>0</v>
      </c>
      <c r="AN15" s="222">
        <f>P2_Prima_infanzia!Y10</f>
        <v>0</v>
      </c>
      <c r="AO15" s="223">
        <f>P2_Prima_infanzia!Z10</f>
        <v>0</v>
      </c>
      <c r="AP15" s="206">
        <f>P2_Prima_infanzia!AA10</f>
        <v>0</v>
      </c>
      <c r="AQ15" s="207">
        <f>P2_Prima_infanzia!AB10</f>
        <v>0</v>
      </c>
      <c r="AR15" s="207">
        <f>P2_Prima_infanzia!AC10</f>
        <v>0</v>
      </c>
      <c r="AS15" s="208">
        <f>P2_Prima_infanzia!AD10</f>
        <v>0</v>
      </c>
    </row>
    <row r="16" spans="1:45" s="2" customFormat="1" ht="33" customHeight="1" x14ac:dyDescent="0.25">
      <c r="A16" s="336" t="str">
        <f>'P2_Formazione e lavoro'!A6</f>
        <v>Formazione e lavoro</v>
      </c>
      <c r="B16" s="337"/>
      <c r="C16" s="54">
        <f t="shared" si="0"/>
        <v>0</v>
      </c>
      <c r="D16" s="162">
        <f t="shared" si="14"/>
        <v>0</v>
      </c>
      <c r="E16" s="162">
        <f t="shared" si="14"/>
        <v>0</v>
      </c>
      <c r="F16" s="162">
        <f t="shared" si="14"/>
        <v>0</v>
      </c>
      <c r="G16" s="95">
        <f t="shared" si="17"/>
        <v>0</v>
      </c>
      <c r="H16" s="51">
        <f t="shared" si="7"/>
        <v>0</v>
      </c>
      <c r="I16" s="41">
        <f t="shared" si="18"/>
        <v>0</v>
      </c>
      <c r="J16" s="41">
        <f t="shared" si="15"/>
        <v>0</v>
      </c>
      <c r="K16" s="41">
        <f t="shared" si="15"/>
        <v>0</v>
      </c>
      <c r="L16" s="116">
        <f t="shared" si="19"/>
        <v>0</v>
      </c>
      <c r="M16" s="126">
        <f t="shared" si="3"/>
        <v>0</v>
      </c>
      <c r="N16" s="127">
        <f t="shared" si="16"/>
        <v>0</v>
      </c>
      <c r="O16" s="127">
        <f t="shared" si="16"/>
        <v>0</v>
      </c>
      <c r="P16" s="127">
        <f t="shared" si="16"/>
        <v>0</v>
      </c>
      <c r="Q16" s="128">
        <f t="shared" si="20"/>
        <v>0</v>
      </c>
      <c r="R16" s="84">
        <f>'P2_Formazione e lavoro'!C10</f>
        <v>0</v>
      </c>
      <c r="S16" s="85">
        <f>'P2_Formazione e lavoro'!D10</f>
        <v>0</v>
      </c>
      <c r="T16" s="85">
        <f>'P2_Formazione e lavoro'!E10</f>
        <v>0</v>
      </c>
      <c r="U16" s="85">
        <f>'P2_Formazione e lavoro'!F10</f>
        <v>0</v>
      </c>
      <c r="V16" s="84">
        <f>'P2_Formazione e lavoro'!G10</f>
        <v>0</v>
      </c>
      <c r="W16" s="85">
        <f>'P2_Formazione e lavoro'!H10</f>
        <v>0</v>
      </c>
      <c r="X16" s="85">
        <f>'P2_Formazione e lavoro'!I10</f>
        <v>0</v>
      </c>
      <c r="Y16" s="85">
        <f>'P2_Formazione e lavoro'!J10</f>
        <v>0</v>
      </c>
      <c r="Z16" s="84">
        <f>'P2_Formazione e lavoro'!K10</f>
        <v>0</v>
      </c>
      <c r="AA16" s="85">
        <f>'P2_Formazione e lavoro'!L10</f>
        <v>0</v>
      </c>
      <c r="AB16" s="85">
        <f>'P2_Formazione e lavoro'!M10</f>
        <v>0</v>
      </c>
      <c r="AC16" s="85">
        <f>'P2_Formazione e lavoro'!N10</f>
        <v>0</v>
      </c>
      <c r="AD16" s="84">
        <f>'P2_Formazione e lavoro'!O10</f>
        <v>0</v>
      </c>
      <c r="AE16" s="85">
        <f>'P2_Formazione e lavoro'!P10</f>
        <v>0</v>
      </c>
      <c r="AF16" s="85">
        <f>'P2_Formazione e lavoro'!Q10</f>
        <v>0</v>
      </c>
      <c r="AG16" s="85">
        <f>'P2_Formazione e lavoro'!R10</f>
        <v>0</v>
      </c>
      <c r="AH16" s="84">
        <f>'P2_Formazione e lavoro'!S10</f>
        <v>0</v>
      </c>
      <c r="AI16" s="85">
        <f>'P2_Formazione e lavoro'!T10</f>
        <v>0</v>
      </c>
      <c r="AJ16" s="85">
        <f>'P2_Formazione e lavoro'!U10</f>
        <v>0</v>
      </c>
      <c r="AK16" s="85">
        <f>'P2_Formazione e lavoro'!V10</f>
        <v>0</v>
      </c>
      <c r="AL16" s="224">
        <f>'P2_Formazione e lavoro'!W10</f>
        <v>0</v>
      </c>
      <c r="AM16" s="225">
        <f>'P2_Formazione e lavoro'!X10</f>
        <v>0</v>
      </c>
      <c r="AN16" s="225">
        <f>'P2_Formazione e lavoro'!Y10</f>
        <v>0</v>
      </c>
      <c r="AO16" s="226">
        <f>'P2_Formazione e lavoro'!Z10</f>
        <v>0</v>
      </c>
      <c r="AP16" s="209">
        <f>'P2_Formazione e lavoro'!AA10</f>
        <v>0</v>
      </c>
      <c r="AQ16" s="210">
        <f>'P2_Formazione e lavoro'!AB10</f>
        <v>0</v>
      </c>
      <c r="AR16" s="210">
        <f>'P2_Formazione e lavoro'!AC10</f>
        <v>0</v>
      </c>
      <c r="AS16" s="211">
        <f>'P2_Formazione e lavoro'!AD10</f>
        <v>0</v>
      </c>
    </row>
    <row r="17" spans="1:45" s="27" customFormat="1" ht="33" customHeight="1" x14ac:dyDescent="0.25">
      <c r="A17" s="340" t="s">
        <v>114</v>
      </c>
      <c r="B17" s="341"/>
      <c r="C17" s="48">
        <f t="shared" si="0"/>
        <v>0</v>
      </c>
      <c r="D17" s="47">
        <f>SUM(D14:D16)</f>
        <v>0</v>
      </c>
      <c r="E17" s="47">
        <f>SUM(E14:E16)</f>
        <v>0</v>
      </c>
      <c r="F17" s="47">
        <f>SUM(F14:F16)</f>
        <v>0</v>
      </c>
      <c r="G17" s="77">
        <f>SUM(G14:G16)</f>
        <v>0</v>
      </c>
      <c r="H17" s="46">
        <f t="shared" si="7"/>
        <v>0</v>
      </c>
      <c r="I17" s="47">
        <f>SUM(I14:I16)</f>
        <v>0</v>
      </c>
      <c r="J17" s="47">
        <f>SUM(J14:J16)</f>
        <v>0</v>
      </c>
      <c r="K17" s="47">
        <f>SUM(K14:K16)</f>
        <v>0</v>
      </c>
      <c r="L17" s="117">
        <f t="shared" si="19"/>
        <v>0</v>
      </c>
      <c r="M17" s="129">
        <f t="shared" si="3"/>
        <v>0</v>
      </c>
      <c r="N17" s="130">
        <f t="shared" ref="N17:Y17" si="21">SUM(N14:N16)</f>
        <v>0</v>
      </c>
      <c r="O17" s="130">
        <f t="shared" si="21"/>
        <v>0</v>
      </c>
      <c r="P17" s="130">
        <f t="shared" si="21"/>
        <v>0</v>
      </c>
      <c r="Q17" s="131">
        <f t="shared" si="21"/>
        <v>0</v>
      </c>
      <c r="R17" s="87">
        <f t="shared" si="21"/>
        <v>0</v>
      </c>
      <c r="S17" s="88">
        <f t="shared" si="21"/>
        <v>0</v>
      </c>
      <c r="T17" s="88">
        <f t="shared" si="21"/>
        <v>0</v>
      </c>
      <c r="U17" s="88">
        <f t="shared" si="21"/>
        <v>0</v>
      </c>
      <c r="V17" s="87">
        <f t="shared" si="21"/>
        <v>0</v>
      </c>
      <c r="W17" s="88">
        <f t="shared" si="21"/>
        <v>0</v>
      </c>
      <c r="X17" s="88">
        <f t="shared" si="21"/>
        <v>0</v>
      </c>
      <c r="Y17" s="88">
        <f t="shared" si="21"/>
        <v>0</v>
      </c>
      <c r="Z17" s="87">
        <f>SUM(Z14:Z16)</f>
        <v>0</v>
      </c>
      <c r="AA17" s="88">
        <f>SUM(AA14:AA16)</f>
        <v>0</v>
      </c>
      <c r="AB17" s="88">
        <f>SUM(AB14:AB16)</f>
        <v>0</v>
      </c>
      <c r="AC17" s="88">
        <f>SUM(AC14:AC16)</f>
        <v>0</v>
      </c>
      <c r="AD17" s="87">
        <f t="shared" ref="AD17:AK17" si="22">SUM(AD14:AD16)</f>
        <v>0</v>
      </c>
      <c r="AE17" s="88">
        <f t="shared" si="22"/>
        <v>0</v>
      </c>
      <c r="AF17" s="88">
        <f t="shared" si="22"/>
        <v>0</v>
      </c>
      <c r="AG17" s="88">
        <f t="shared" si="22"/>
        <v>0</v>
      </c>
      <c r="AH17" s="87">
        <f t="shared" si="22"/>
        <v>0</v>
      </c>
      <c r="AI17" s="88">
        <f t="shared" si="22"/>
        <v>0</v>
      </c>
      <c r="AJ17" s="88">
        <f t="shared" si="22"/>
        <v>0</v>
      </c>
      <c r="AK17" s="88">
        <f t="shared" si="22"/>
        <v>0</v>
      </c>
      <c r="AL17" s="227">
        <f>SUM(AL14:AL16)</f>
        <v>0</v>
      </c>
      <c r="AM17" s="213">
        <f>SUM(AM14:AM16)</f>
        <v>0</v>
      </c>
      <c r="AN17" s="213">
        <f>SUM(AN14:AN16)</f>
        <v>0</v>
      </c>
      <c r="AO17" s="214">
        <f>SUM(AO14:AO16)</f>
        <v>0</v>
      </c>
      <c r="AP17" s="212">
        <f t="shared" ref="AP17:AS17" si="23">SUM(AP14:AP16)</f>
        <v>0</v>
      </c>
      <c r="AQ17" s="213">
        <f t="shared" si="23"/>
        <v>0</v>
      </c>
      <c r="AR17" s="213">
        <f t="shared" si="23"/>
        <v>0</v>
      </c>
      <c r="AS17" s="214">
        <f t="shared" si="23"/>
        <v>0</v>
      </c>
    </row>
    <row r="18" spans="1:45" s="2" customFormat="1" ht="33" customHeight="1" x14ac:dyDescent="0.25">
      <c r="A18" s="342" t="str">
        <f>P3_Interpretariato_mediazione!A6</f>
        <v>Interpretariato e mediazione interculturali</v>
      </c>
      <c r="B18" s="343"/>
      <c r="C18" s="56">
        <f t="shared" si="0"/>
        <v>0</v>
      </c>
      <c r="D18" s="162">
        <f t="shared" si="14"/>
        <v>0</v>
      </c>
      <c r="E18" s="162">
        <f t="shared" si="14"/>
        <v>0</v>
      </c>
      <c r="F18" s="162">
        <f t="shared" si="14"/>
        <v>0</v>
      </c>
      <c r="G18" s="96">
        <f>SUM(E18,F18)</f>
        <v>0</v>
      </c>
      <c r="H18" s="52">
        <f t="shared" si="7"/>
        <v>0</v>
      </c>
      <c r="I18" s="41">
        <f>SUM(AA18,AI18)</f>
        <v>0</v>
      </c>
      <c r="J18" s="41">
        <f t="shared" ref="J18:K19" si="24">SUM(AB18,AJ18)</f>
        <v>0</v>
      </c>
      <c r="K18" s="41">
        <f t="shared" si="24"/>
        <v>0</v>
      </c>
      <c r="L18" s="118">
        <f>SUM(J18,K18)</f>
        <v>0</v>
      </c>
      <c r="M18" s="132">
        <f t="shared" si="3"/>
        <v>0</v>
      </c>
      <c r="N18" s="133">
        <f t="shared" ref="N18:P19" si="25">I18-D18</f>
        <v>0</v>
      </c>
      <c r="O18" s="133">
        <f t="shared" si="25"/>
        <v>0</v>
      </c>
      <c r="P18" s="133">
        <f t="shared" si="25"/>
        <v>0</v>
      </c>
      <c r="Q18" s="134">
        <f>SUM(O18,P18)</f>
        <v>0</v>
      </c>
      <c r="R18" s="35">
        <f>P3_Interpretariato_mediazione!C10</f>
        <v>0</v>
      </c>
      <c r="S18" s="86">
        <f>P3_Interpretariato_mediazione!D10</f>
        <v>0</v>
      </c>
      <c r="T18" s="86">
        <f>P3_Interpretariato_mediazione!E10</f>
        <v>0</v>
      </c>
      <c r="U18" s="86">
        <f>P3_Interpretariato_mediazione!F10</f>
        <v>0</v>
      </c>
      <c r="V18" s="35">
        <f>P3_Interpretariato_mediazione!G10</f>
        <v>0</v>
      </c>
      <c r="W18" s="86">
        <f>P3_Interpretariato_mediazione!H10</f>
        <v>0</v>
      </c>
      <c r="X18" s="86">
        <f>P3_Interpretariato_mediazione!I10</f>
        <v>0</v>
      </c>
      <c r="Y18" s="86">
        <f>P3_Interpretariato_mediazione!J10</f>
        <v>0</v>
      </c>
      <c r="Z18" s="35">
        <f>P3_Interpretariato_mediazione!K10</f>
        <v>0</v>
      </c>
      <c r="AA18" s="86">
        <f>P3_Interpretariato_mediazione!L10</f>
        <v>0</v>
      </c>
      <c r="AB18" s="86">
        <f>P3_Interpretariato_mediazione!M10</f>
        <v>0</v>
      </c>
      <c r="AC18" s="86">
        <f>P3_Interpretariato_mediazione!N10</f>
        <v>0</v>
      </c>
      <c r="AD18" s="35">
        <f>P3_Interpretariato_mediazione!O10</f>
        <v>0</v>
      </c>
      <c r="AE18" s="86">
        <f>P3_Interpretariato_mediazione!P10</f>
        <v>0</v>
      </c>
      <c r="AF18" s="86">
        <f>P3_Interpretariato_mediazione!Q10</f>
        <v>0</v>
      </c>
      <c r="AG18" s="86">
        <f>P3_Interpretariato_mediazione!R10</f>
        <v>0</v>
      </c>
      <c r="AH18" s="35">
        <f>P3_Interpretariato_mediazione!S10</f>
        <v>0</v>
      </c>
      <c r="AI18" s="86">
        <f>P3_Interpretariato_mediazione!T10</f>
        <v>0</v>
      </c>
      <c r="AJ18" s="86">
        <f>P3_Interpretariato_mediazione!U10</f>
        <v>0</v>
      </c>
      <c r="AK18" s="86">
        <f>P3_Interpretariato_mediazione!V10</f>
        <v>0</v>
      </c>
      <c r="AL18" s="228">
        <f>P3_Interpretariato_mediazione!W10</f>
        <v>0</v>
      </c>
      <c r="AM18" s="229">
        <f>P3_Interpretariato_mediazione!X10</f>
        <v>0</v>
      </c>
      <c r="AN18" s="229">
        <f>P3_Interpretariato_mediazione!Y10</f>
        <v>0</v>
      </c>
      <c r="AO18" s="230">
        <f>P3_Interpretariato_mediazione!Z10</f>
        <v>0</v>
      </c>
      <c r="AP18" s="215">
        <f>P3_Interpretariato_mediazione!AA10</f>
        <v>0</v>
      </c>
      <c r="AQ18" s="216">
        <f>P3_Interpretariato_mediazione!AB10</f>
        <v>0</v>
      </c>
      <c r="AR18" s="216">
        <f>P3_Interpretariato_mediazione!AC10</f>
        <v>0</v>
      </c>
      <c r="AS18" s="217">
        <f>P3_Interpretariato_mediazione!AD10</f>
        <v>0</v>
      </c>
    </row>
    <row r="19" spans="1:45" s="2" customFormat="1" ht="33" customHeight="1" x14ac:dyDescent="0.25">
      <c r="A19" s="336" t="str">
        <f>P3_Vivere_assieme!A6</f>
        <v>Vivere assieme</v>
      </c>
      <c r="B19" s="337"/>
      <c r="C19" s="55">
        <f t="shared" si="0"/>
        <v>0</v>
      </c>
      <c r="D19" s="162">
        <f t="shared" si="14"/>
        <v>0</v>
      </c>
      <c r="E19" s="162">
        <f t="shared" si="14"/>
        <v>0</v>
      </c>
      <c r="F19" s="162">
        <f t="shared" si="14"/>
        <v>0</v>
      </c>
      <c r="G19" s="95">
        <f>SUM(E19,F19)</f>
        <v>0</v>
      </c>
      <c r="H19" s="51">
        <f t="shared" si="7"/>
        <v>0</v>
      </c>
      <c r="I19" s="41">
        <f>SUM(AA19,AI19)</f>
        <v>0</v>
      </c>
      <c r="J19" s="41">
        <f t="shared" si="24"/>
        <v>0</v>
      </c>
      <c r="K19" s="41">
        <f t="shared" si="24"/>
        <v>0</v>
      </c>
      <c r="L19" s="116">
        <f>SUM(J19,K19)</f>
        <v>0</v>
      </c>
      <c r="M19" s="126">
        <f t="shared" si="3"/>
        <v>0</v>
      </c>
      <c r="N19" s="127">
        <f t="shared" si="25"/>
        <v>0</v>
      </c>
      <c r="O19" s="127">
        <f t="shared" si="25"/>
        <v>0</v>
      </c>
      <c r="P19" s="127">
        <f t="shared" si="25"/>
        <v>0</v>
      </c>
      <c r="Q19" s="128">
        <f>SUM(O19,P19)</f>
        <v>0</v>
      </c>
      <c r="R19" s="84">
        <f>P3_Vivere_assieme!C10</f>
        <v>0</v>
      </c>
      <c r="S19" s="85">
        <f>P3_Vivere_assieme!D10</f>
        <v>0</v>
      </c>
      <c r="T19" s="85">
        <f>P3_Vivere_assieme!E10</f>
        <v>0</v>
      </c>
      <c r="U19" s="85">
        <f>P3_Vivere_assieme!F10</f>
        <v>0</v>
      </c>
      <c r="V19" s="84">
        <f>P3_Vivere_assieme!G10</f>
        <v>0</v>
      </c>
      <c r="W19" s="85">
        <f>P3_Vivere_assieme!H10</f>
        <v>0</v>
      </c>
      <c r="X19" s="85">
        <f>P3_Vivere_assieme!I10</f>
        <v>0</v>
      </c>
      <c r="Y19" s="85">
        <f>P3_Vivere_assieme!J10</f>
        <v>0</v>
      </c>
      <c r="Z19" s="84">
        <f>P3_Vivere_assieme!K10</f>
        <v>0</v>
      </c>
      <c r="AA19" s="85">
        <f>P3_Vivere_assieme!L10</f>
        <v>0</v>
      </c>
      <c r="AB19" s="85">
        <f>P3_Vivere_assieme!M10</f>
        <v>0</v>
      </c>
      <c r="AC19" s="85">
        <f>P3_Vivere_assieme!N10</f>
        <v>0</v>
      </c>
      <c r="AD19" s="84">
        <f>P3_Vivere_assieme!O10</f>
        <v>0</v>
      </c>
      <c r="AE19" s="85">
        <f>P3_Vivere_assieme!P10</f>
        <v>0</v>
      </c>
      <c r="AF19" s="85">
        <f>P3_Vivere_assieme!Q10</f>
        <v>0</v>
      </c>
      <c r="AG19" s="85">
        <f>P3_Vivere_assieme!R10</f>
        <v>0</v>
      </c>
      <c r="AH19" s="84">
        <f>P3_Vivere_assieme!S10</f>
        <v>0</v>
      </c>
      <c r="AI19" s="85">
        <f>P3_Vivere_assieme!T10</f>
        <v>0</v>
      </c>
      <c r="AJ19" s="85">
        <f>P3_Vivere_assieme!U10</f>
        <v>0</v>
      </c>
      <c r="AK19" s="85">
        <f>P3_Vivere_assieme!V10</f>
        <v>0</v>
      </c>
      <c r="AL19" s="224">
        <f>P3_Vivere_assieme!W10</f>
        <v>0</v>
      </c>
      <c r="AM19" s="225">
        <f>P3_Vivere_assieme!X10</f>
        <v>0</v>
      </c>
      <c r="AN19" s="225">
        <f>P3_Vivere_assieme!Y10</f>
        <v>0</v>
      </c>
      <c r="AO19" s="226">
        <f>P3_Vivere_assieme!Z10</f>
        <v>0</v>
      </c>
      <c r="AP19" s="209">
        <f>P3_Vivere_assieme!AA10</f>
        <v>0</v>
      </c>
      <c r="AQ19" s="210">
        <f>P3_Vivere_assieme!AB10</f>
        <v>0</v>
      </c>
      <c r="AR19" s="210">
        <f>P3_Vivere_assieme!AC10</f>
        <v>0</v>
      </c>
      <c r="AS19" s="211">
        <f>P3_Vivere_assieme!AD10</f>
        <v>0</v>
      </c>
    </row>
    <row r="20" spans="1:45" s="27" customFormat="1" ht="33" customHeight="1" x14ac:dyDescent="0.25">
      <c r="A20" s="340" t="s">
        <v>115</v>
      </c>
      <c r="B20" s="341"/>
      <c r="C20" s="48">
        <f t="shared" si="0"/>
        <v>0</v>
      </c>
      <c r="D20" s="47">
        <f>SUM(D18:D19)</f>
        <v>0</v>
      </c>
      <c r="E20" s="47">
        <f>SUM(E18:E19)</f>
        <v>0</v>
      </c>
      <c r="F20" s="47">
        <f>SUM(F18:F19)</f>
        <v>0</v>
      </c>
      <c r="G20" s="77">
        <f>SUM(G18:G19)</f>
        <v>0</v>
      </c>
      <c r="H20" s="46">
        <f t="shared" si="7"/>
        <v>0</v>
      </c>
      <c r="I20" s="47">
        <f>SUM(I18:I19)</f>
        <v>0</v>
      </c>
      <c r="J20" s="47">
        <f>SUM(J18:J19)</f>
        <v>0</v>
      </c>
      <c r="K20" s="47">
        <f>SUM(K18:K19)</f>
        <v>0</v>
      </c>
      <c r="L20" s="117">
        <f>SUM(J20,K20)</f>
        <v>0</v>
      </c>
      <c r="M20" s="129">
        <f t="shared" si="3"/>
        <v>0</v>
      </c>
      <c r="N20" s="130">
        <f t="shared" ref="N20:U20" si="26">SUM(N18:N19)</f>
        <v>0</v>
      </c>
      <c r="O20" s="130">
        <f t="shared" si="26"/>
        <v>0</v>
      </c>
      <c r="P20" s="130">
        <f t="shared" si="26"/>
        <v>0</v>
      </c>
      <c r="Q20" s="131">
        <f t="shared" si="26"/>
        <v>0</v>
      </c>
      <c r="R20" s="87">
        <f t="shared" si="26"/>
        <v>0</v>
      </c>
      <c r="S20" s="88">
        <f t="shared" si="26"/>
        <v>0</v>
      </c>
      <c r="T20" s="88">
        <f t="shared" si="26"/>
        <v>0</v>
      </c>
      <c r="U20" s="88">
        <f t="shared" si="26"/>
        <v>0</v>
      </c>
      <c r="V20" s="87">
        <f t="shared" ref="V20:Y20" si="27">SUM(V18:V19)</f>
        <v>0</v>
      </c>
      <c r="W20" s="88">
        <f t="shared" si="27"/>
        <v>0</v>
      </c>
      <c r="X20" s="88">
        <f t="shared" si="27"/>
        <v>0</v>
      </c>
      <c r="Y20" s="88">
        <f t="shared" si="27"/>
        <v>0</v>
      </c>
      <c r="Z20" s="87">
        <f>SUM(Z18:Z19)</f>
        <v>0</v>
      </c>
      <c r="AA20" s="88">
        <f>SUM(AA18:AA19)</f>
        <v>0</v>
      </c>
      <c r="AB20" s="88">
        <f>SUM(AB18:AB19)</f>
        <v>0</v>
      </c>
      <c r="AC20" s="88">
        <f>SUM(AC18:AC19)</f>
        <v>0</v>
      </c>
      <c r="AD20" s="87">
        <f t="shared" ref="AD20:AK20" si="28">SUM(AD18:AD19)</f>
        <v>0</v>
      </c>
      <c r="AE20" s="88">
        <f t="shared" si="28"/>
        <v>0</v>
      </c>
      <c r="AF20" s="88">
        <f t="shared" si="28"/>
        <v>0</v>
      </c>
      <c r="AG20" s="88">
        <f t="shared" si="28"/>
        <v>0</v>
      </c>
      <c r="AH20" s="87">
        <f t="shared" si="28"/>
        <v>0</v>
      </c>
      <c r="AI20" s="88">
        <f t="shared" si="28"/>
        <v>0</v>
      </c>
      <c r="AJ20" s="88">
        <f t="shared" si="28"/>
        <v>0</v>
      </c>
      <c r="AK20" s="88">
        <f t="shared" si="28"/>
        <v>0</v>
      </c>
      <c r="AL20" s="227">
        <f>SUM(AL18:AL19)</f>
        <v>0</v>
      </c>
      <c r="AM20" s="213">
        <f>SUM(AM18:AM19)</f>
        <v>0</v>
      </c>
      <c r="AN20" s="213">
        <f>SUM(AN18:AN19)</f>
        <v>0</v>
      </c>
      <c r="AO20" s="214">
        <f>SUM(AO18:AO19)</f>
        <v>0</v>
      </c>
      <c r="AP20" s="212">
        <f t="shared" ref="AP20:AS20" si="29">SUM(AP18:AP19)</f>
        <v>0</v>
      </c>
      <c r="AQ20" s="213">
        <f t="shared" si="29"/>
        <v>0</v>
      </c>
      <c r="AR20" s="213">
        <f t="shared" si="29"/>
        <v>0</v>
      </c>
      <c r="AS20" s="214">
        <f t="shared" si="29"/>
        <v>0</v>
      </c>
    </row>
    <row r="21" spans="1:45" s="28" customFormat="1" ht="33" customHeight="1" x14ac:dyDescent="0.25">
      <c r="A21" s="330" t="s">
        <v>105</v>
      </c>
      <c r="B21" s="331"/>
      <c r="C21" s="59">
        <f>SUM(C13,C17,C20)</f>
        <v>0</v>
      </c>
      <c r="D21" s="58">
        <f t="shared" ref="D21:G21" si="30">SUM(D13,D17,D20)</f>
        <v>0</v>
      </c>
      <c r="E21" s="58">
        <f t="shared" si="30"/>
        <v>0</v>
      </c>
      <c r="F21" s="58">
        <f t="shared" si="30"/>
        <v>0</v>
      </c>
      <c r="G21" s="78">
        <f t="shared" si="30"/>
        <v>0</v>
      </c>
      <c r="H21" s="74">
        <f>SUM(H13,H17,H20)</f>
        <v>0</v>
      </c>
      <c r="I21" s="58">
        <f t="shared" ref="I21:K21" si="31">SUM(I13,I17,I20)</f>
        <v>0</v>
      </c>
      <c r="J21" s="58">
        <f t="shared" si="31"/>
        <v>0</v>
      </c>
      <c r="K21" s="59">
        <f t="shared" si="31"/>
        <v>0</v>
      </c>
      <c r="L21" s="119">
        <f>SUM(J21,K21)</f>
        <v>0</v>
      </c>
      <c r="M21" s="135">
        <f>SUM(M13,M17,M20)</f>
        <v>0</v>
      </c>
      <c r="N21" s="136">
        <f t="shared" ref="N21:P21" si="32">SUM(N13,N17,N20)</f>
        <v>0</v>
      </c>
      <c r="O21" s="136">
        <f t="shared" si="32"/>
        <v>0</v>
      </c>
      <c r="P21" s="136">
        <f t="shared" si="32"/>
        <v>0</v>
      </c>
      <c r="Q21" s="137">
        <f>SUM(O21,P21)</f>
        <v>0</v>
      </c>
      <c r="R21" s="75">
        <f>SUM(R13,R17,R20)</f>
        <v>0</v>
      </c>
      <c r="S21" s="76">
        <f t="shared" ref="S21:AS21" si="33">SUM(S13,S17,S20)</f>
        <v>0</v>
      </c>
      <c r="T21" s="76">
        <f t="shared" si="33"/>
        <v>0</v>
      </c>
      <c r="U21" s="76">
        <f t="shared" si="33"/>
        <v>0</v>
      </c>
      <c r="V21" s="75">
        <f t="shared" si="33"/>
        <v>0</v>
      </c>
      <c r="W21" s="76">
        <f t="shared" si="33"/>
        <v>0</v>
      </c>
      <c r="X21" s="76">
        <f t="shared" si="33"/>
        <v>0</v>
      </c>
      <c r="Y21" s="76">
        <f t="shared" si="33"/>
        <v>0</v>
      </c>
      <c r="Z21" s="75">
        <f t="shared" si="33"/>
        <v>0</v>
      </c>
      <c r="AA21" s="76">
        <f t="shared" si="33"/>
        <v>0</v>
      </c>
      <c r="AB21" s="76">
        <f t="shared" si="33"/>
        <v>0</v>
      </c>
      <c r="AC21" s="76">
        <f t="shared" si="33"/>
        <v>0</v>
      </c>
      <c r="AD21" s="75">
        <f t="shared" si="33"/>
        <v>0</v>
      </c>
      <c r="AE21" s="76">
        <f t="shared" si="33"/>
        <v>0</v>
      </c>
      <c r="AF21" s="76">
        <f t="shared" si="33"/>
        <v>0</v>
      </c>
      <c r="AG21" s="76">
        <f t="shared" si="33"/>
        <v>0</v>
      </c>
      <c r="AH21" s="75">
        <f t="shared" si="33"/>
        <v>0</v>
      </c>
      <c r="AI21" s="76">
        <f t="shared" si="33"/>
        <v>0</v>
      </c>
      <c r="AJ21" s="76">
        <f t="shared" si="33"/>
        <v>0</v>
      </c>
      <c r="AK21" s="76">
        <f t="shared" si="33"/>
        <v>0</v>
      </c>
      <c r="AL21" s="107">
        <f t="shared" si="33"/>
        <v>0</v>
      </c>
      <c r="AM21" s="108">
        <f t="shared" si="33"/>
        <v>0</v>
      </c>
      <c r="AN21" s="108">
        <f t="shared" si="33"/>
        <v>0</v>
      </c>
      <c r="AO21" s="109">
        <f t="shared" si="33"/>
        <v>0</v>
      </c>
      <c r="AP21" s="110">
        <f t="shared" si="33"/>
        <v>0</v>
      </c>
      <c r="AQ21" s="108">
        <f t="shared" si="33"/>
        <v>0</v>
      </c>
      <c r="AR21" s="108">
        <f t="shared" si="33"/>
        <v>0</v>
      </c>
      <c r="AS21" s="109">
        <f t="shared" si="33"/>
        <v>0</v>
      </c>
    </row>
  </sheetData>
  <sheetProtection password="E088" sheet="1" objects="1" scenarios="1" formatCells="0"/>
  <protectedRanges>
    <protectedRange sqref="R10:X10 Z10:AF10" name="Bereich1_2"/>
  </protectedRanges>
  <mergeCells count="37">
    <mergeCell ref="G8:G9"/>
    <mergeCell ref="H7:L7"/>
    <mergeCell ref="L8:L9"/>
    <mergeCell ref="A8:B8"/>
    <mergeCell ref="C7:G7"/>
    <mergeCell ref="Z6:AC6"/>
    <mergeCell ref="AD6:AG6"/>
    <mergeCell ref="M7:Q7"/>
    <mergeCell ref="A21:B21"/>
    <mergeCell ref="A10:B10"/>
    <mergeCell ref="A11:B11"/>
    <mergeCell ref="A12:B12"/>
    <mergeCell ref="A14:B14"/>
    <mergeCell ref="A20:B20"/>
    <mergeCell ref="A18:B18"/>
    <mergeCell ref="A19:B19"/>
    <mergeCell ref="A15:B15"/>
    <mergeCell ref="A13:B13"/>
    <mergeCell ref="A16:B16"/>
    <mergeCell ref="A17:B17"/>
    <mergeCell ref="A9:B9"/>
    <mergeCell ref="AL5:AS5"/>
    <mergeCell ref="AL6:AO8"/>
    <mergeCell ref="AP6:AS8"/>
    <mergeCell ref="A1:B1"/>
    <mergeCell ref="A2:B2"/>
    <mergeCell ref="AH6:AK6"/>
    <mergeCell ref="AH5:AK5"/>
    <mergeCell ref="R6:U6"/>
    <mergeCell ref="V6:Y6"/>
    <mergeCell ref="Z5:AC5"/>
    <mergeCell ref="C6:G6"/>
    <mergeCell ref="M6:Q6"/>
    <mergeCell ref="H6:L6"/>
    <mergeCell ref="R5:Y5"/>
    <mergeCell ref="AD5:AG5"/>
    <mergeCell ref="Q8:Q9"/>
  </mergeCells>
  <dataValidations count="2">
    <dataValidation allowBlank="1" showErrorMessage="1" errorTitle="Liste" error="Bitte einen Eintrag aus der Liste wählen." promptTitle="Massnahmentyp" prompt="Falls Sie [Weitere, _____ ] wählen, bitte in der nächsten Zelle unter Bemerkung spezifizieren." sqref="A10:A21 C10:Q21"/>
    <dataValidation allowBlank="1" showInputMessage="1" showErrorMessage="1" errorTitle="Geschützte Zelle" error="Dies ist Miri's Revier... zurück an die Arbeit, zackzack ;-)" sqref="C8:F9 I8:K9 H6:H9 AI6:AK6 A4:A9 T6:Y6 AI4:AK4 B4:B7 G8 L8 C4:Q5 Q8 T4:Y4 M8:P9 AB4:AD6 AE4:AG4 AE6:AG6 AH4:AH6"/>
  </dataValidations>
  <pageMargins left="0.31496062992125984" right="0.31496062992125984" top="0.98425196850393704" bottom="0.59055118110236227" header="0.39370078740157483" footer="0.31496062992125984"/>
  <pageSetup paperSize="9" scale="54" fitToHeight="0" orientation="landscape" r:id="rId1"/>
  <headerFooter scaleWithDoc="0">
    <oddHeader>&amp;L&amp;"Arial,Fett"&amp;14Tabella finanze PIC 2022 - 2023
&amp;12&amp;KC00000Totale pilastri 1 - 3&amp;R&amp;G</oddHeader>
    <oddFooter>&amp;L&amp;9Programmi cantonali d’integrazione (PIC) 2022-2023&amp;R&amp;9&amp;P/&amp;N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BZ75"/>
  <sheetViews>
    <sheetView tabSelected="1" zoomScale="90" zoomScaleNormal="90" zoomScalePageLayoutView="85" workbookViewId="0">
      <selection activeCell="E7" sqref="E7"/>
    </sheetView>
  </sheetViews>
  <sheetFormatPr baseColWidth="10" defaultColWidth="11.36328125" defaultRowHeight="12.5" x14ac:dyDescent="0.25"/>
  <cols>
    <col min="1" max="1" width="38.36328125" style="69" customWidth="1"/>
    <col min="2" max="2" width="12.26953125" style="69" customWidth="1"/>
    <col min="3" max="5" width="13.7265625" style="69" customWidth="1"/>
    <col min="6" max="6" width="0.81640625" style="69" customWidth="1"/>
    <col min="7" max="7" width="44.90625" style="69" customWidth="1"/>
    <col min="8" max="10" width="14.6328125" style="69" customWidth="1"/>
    <col min="11" max="11" width="10.08984375" style="69" customWidth="1"/>
    <col min="12" max="12" width="1.81640625" style="69" customWidth="1"/>
    <col min="13" max="13" width="11.36328125" style="69" hidden="1" customWidth="1"/>
    <col min="14" max="16384" width="11.36328125" style="69"/>
  </cols>
  <sheetData>
    <row r="1" spans="1:78" s="11" customFormat="1" ht="33" customHeight="1" x14ac:dyDescent="0.25">
      <c r="A1" s="313" t="s">
        <v>104</v>
      </c>
      <c r="B1" s="370"/>
      <c r="C1" s="370"/>
      <c r="D1" s="314"/>
      <c r="E1" s="12"/>
      <c r="F1" s="12"/>
      <c r="G1" s="313" t="str">
        <f>A1</f>
        <v>Tabella finanze PIC 2022 - 2023</v>
      </c>
      <c r="H1" s="370"/>
      <c r="I1" s="370"/>
      <c r="J1" s="314"/>
      <c r="K1" s="139"/>
      <c r="L1" s="139"/>
      <c r="M1" s="13"/>
      <c r="N1" s="13"/>
      <c r="O1" s="12"/>
      <c r="P1" s="12"/>
      <c r="Q1" s="12"/>
      <c r="R1" s="12"/>
      <c r="S1" s="13"/>
      <c r="T1" s="13"/>
      <c r="U1" s="12"/>
      <c r="V1" s="12"/>
      <c r="W1" s="12"/>
      <c r="X1" s="12"/>
      <c r="Y1" s="13"/>
      <c r="Z1" s="13"/>
      <c r="AA1" s="12"/>
      <c r="AB1" s="12"/>
      <c r="AC1" s="12"/>
      <c r="AD1" s="12"/>
      <c r="AE1" s="13"/>
      <c r="AF1" s="13"/>
      <c r="AG1" s="12"/>
      <c r="AH1" s="12"/>
      <c r="AI1" s="12"/>
      <c r="AJ1" s="12"/>
      <c r="AK1" s="13"/>
      <c r="AL1" s="13"/>
      <c r="AM1" s="12"/>
      <c r="AN1" s="12"/>
      <c r="AO1" s="12"/>
      <c r="AP1" s="12"/>
      <c r="AQ1" s="13"/>
      <c r="AR1" s="13"/>
      <c r="AS1" s="12"/>
      <c r="AT1" s="12"/>
      <c r="AU1" s="12"/>
      <c r="AV1" s="12"/>
      <c r="AW1" s="13"/>
      <c r="AX1" s="13"/>
      <c r="AY1" s="12"/>
      <c r="AZ1" s="12"/>
      <c r="BA1" s="12"/>
      <c r="BB1" s="12"/>
      <c r="BC1" s="13"/>
      <c r="BD1" s="13"/>
      <c r="BE1" s="12"/>
      <c r="BF1" s="12"/>
      <c r="BG1" s="12"/>
      <c r="BH1" s="12"/>
      <c r="BI1" s="13"/>
      <c r="BJ1" s="13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3"/>
      <c r="BX1" s="13"/>
      <c r="BY1" s="13"/>
      <c r="BZ1" s="13"/>
    </row>
    <row r="2" spans="1:78" s="11" customFormat="1" ht="33" customHeight="1" x14ac:dyDescent="0.25">
      <c r="A2" s="251" t="s">
        <v>128</v>
      </c>
      <c r="B2" s="371">
        <v>44316</v>
      </c>
      <c r="C2" s="371"/>
      <c r="D2" s="372"/>
      <c r="E2" s="15"/>
      <c r="F2" s="15"/>
      <c r="G2" s="252" t="str">
        <f>A2</f>
        <v>situazione al:</v>
      </c>
      <c r="H2" s="373">
        <f>B2</f>
        <v>44316</v>
      </c>
      <c r="I2" s="373"/>
      <c r="J2" s="374"/>
      <c r="K2" s="140"/>
      <c r="L2" s="140"/>
      <c r="M2" s="17"/>
      <c r="N2" s="17"/>
      <c r="O2" s="16" t="s">
        <v>2</v>
      </c>
      <c r="P2" s="15"/>
      <c r="Q2" s="15"/>
      <c r="R2" s="15"/>
      <c r="S2" s="17"/>
      <c r="T2" s="17"/>
      <c r="U2" s="16" t="s">
        <v>2</v>
      </c>
      <c r="V2" s="15"/>
      <c r="W2" s="15"/>
      <c r="X2" s="15"/>
      <c r="Y2" s="17"/>
      <c r="Z2" s="17"/>
      <c r="AA2" s="15"/>
      <c r="AB2" s="15"/>
      <c r="AC2" s="15"/>
      <c r="AD2" s="15"/>
      <c r="AE2" s="17"/>
      <c r="AF2" s="17"/>
      <c r="AG2" s="15"/>
      <c r="AH2" s="15"/>
      <c r="AI2" s="15"/>
      <c r="AJ2" s="15"/>
      <c r="AK2" s="17"/>
      <c r="AL2" s="17"/>
      <c r="AM2" s="15"/>
      <c r="AN2" s="15"/>
      <c r="AO2" s="15"/>
      <c r="AP2" s="15"/>
      <c r="AQ2" s="17"/>
      <c r="AR2" s="17"/>
      <c r="AS2" s="15"/>
      <c r="AT2" s="15"/>
      <c r="AU2" s="15"/>
      <c r="AV2" s="15"/>
      <c r="AW2" s="17"/>
      <c r="AX2" s="17"/>
      <c r="AY2" s="15"/>
      <c r="AZ2" s="15"/>
      <c r="BA2" s="15"/>
      <c r="BB2" s="15"/>
      <c r="BC2" s="17"/>
      <c r="BD2" s="17"/>
      <c r="BE2" s="15"/>
      <c r="BF2" s="15"/>
      <c r="BG2" s="15"/>
      <c r="BH2" s="15"/>
      <c r="BI2" s="17"/>
      <c r="BJ2" s="17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7"/>
      <c r="BX2" s="17"/>
      <c r="BY2" s="17"/>
      <c r="BZ2" s="17"/>
    </row>
    <row r="3" spans="1:78" s="11" customFormat="1" ht="12" customHeight="1" x14ac:dyDescent="0.25">
      <c r="A3" s="14"/>
      <c r="B3" s="14"/>
      <c r="C3" s="15"/>
      <c r="D3" s="15"/>
      <c r="E3" s="15"/>
      <c r="F3" s="18"/>
      <c r="G3" s="14"/>
      <c r="H3" s="14"/>
      <c r="I3" s="140"/>
      <c r="J3" s="140"/>
      <c r="K3" s="140"/>
      <c r="L3" s="141"/>
      <c r="M3" s="17"/>
      <c r="N3" s="17"/>
      <c r="O3" s="15"/>
      <c r="P3" s="15"/>
      <c r="Q3" s="15"/>
      <c r="R3" s="18"/>
      <c r="S3" s="17"/>
      <c r="T3" s="17"/>
      <c r="U3" s="15"/>
      <c r="V3" s="15"/>
      <c r="W3" s="15"/>
      <c r="X3" s="18"/>
      <c r="Y3" s="17"/>
      <c r="Z3" s="17"/>
      <c r="AA3" s="18"/>
      <c r="AB3" s="18"/>
      <c r="AC3" s="18"/>
      <c r="AD3" s="18"/>
      <c r="AE3" s="17"/>
      <c r="AF3" s="17"/>
      <c r="AG3" s="18"/>
      <c r="AH3" s="18"/>
      <c r="AI3" s="18"/>
      <c r="AJ3" s="18"/>
      <c r="AK3" s="17"/>
      <c r="AL3" s="17"/>
      <c r="AM3" s="18"/>
      <c r="AN3" s="18"/>
      <c r="AO3" s="18"/>
      <c r="AP3" s="18"/>
      <c r="AQ3" s="17"/>
      <c r="AR3" s="17"/>
      <c r="AS3" s="18"/>
      <c r="AT3" s="18"/>
      <c r="AU3" s="18"/>
      <c r="AV3" s="18"/>
      <c r="AW3" s="17"/>
      <c r="AX3" s="17"/>
      <c r="AY3" s="18"/>
      <c r="AZ3" s="18"/>
      <c r="BA3" s="18"/>
      <c r="BB3" s="18"/>
      <c r="BC3" s="17"/>
      <c r="BD3" s="17"/>
      <c r="BE3" s="18"/>
      <c r="BF3" s="18"/>
      <c r="BG3" s="18"/>
      <c r="BH3" s="18"/>
      <c r="BI3" s="17"/>
      <c r="BJ3" s="17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7"/>
      <c r="BX3" s="17"/>
      <c r="BY3" s="17"/>
      <c r="BZ3" s="17"/>
    </row>
    <row r="4" spans="1:78" s="11" customFormat="1" ht="19.5" customHeight="1" x14ac:dyDescent="0.25">
      <c r="A4" s="14"/>
      <c r="B4" s="14"/>
      <c r="C4" s="15"/>
      <c r="D4" s="15"/>
      <c r="E4" s="15"/>
      <c r="F4" s="19"/>
      <c r="G4" s="14"/>
      <c r="H4" s="14"/>
      <c r="I4" s="140"/>
      <c r="J4" s="140"/>
      <c r="K4" s="140"/>
      <c r="L4" s="142"/>
      <c r="M4" s="20"/>
      <c r="N4" s="20"/>
      <c r="O4" s="15"/>
      <c r="P4" s="15"/>
      <c r="Q4" s="15"/>
      <c r="R4" s="19"/>
      <c r="S4" s="20"/>
      <c r="T4" s="20"/>
      <c r="U4" s="15"/>
      <c r="V4" s="15"/>
      <c r="W4" s="15"/>
      <c r="X4" s="19"/>
      <c r="Y4" s="20"/>
      <c r="Z4" s="20"/>
      <c r="AA4" s="19"/>
      <c r="AB4" s="19"/>
      <c r="AC4" s="19"/>
      <c r="AD4" s="19"/>
      <c r="AE4" s="20"/>
      <c r="AF4" s="20"/>
      <c r="AG4" s="19"/>
      <c r="AH4" s="19"/>
      <c r="AI4" s="19"/>
      <c r="AJ4" s="19"/>
      <c r="AK4" s="20"/>
      <c r="AL4" s="20"/>
      <c r="AM4" s="19"/>
      <c r="AN4" s="19"/>
      <c r="AO4" s="19"/>
      <c r="AP4" s="19"/>
      <c r="AQ4" s="20"/>
      <c r="AR4" s="20"/>
      <c r="AS4" s="19"/>
      <c r="AT4" s="19"/>
      <c r="AU4" s="19"/>
      <c r="AV4" s="19"/>
      <c r="AW4" s="20"/>
      <c r="AX4" s="20"/>
      <c r="AY4" s="19"/>
      <c r="AZ4" s="19"/>
      <c r="BA4" s="19"/>
      <c r="BB4" s="19"/>
      <c r="BC4" s="20"/>
      <c r="BD4" s="20"/>
      <c r="BE4" s="19"/>
      <c r="BF4" s="19"/>
      <c r="BG4" s="19"/>
      <c r="BH4" s="19"/>
      <c r="BI4" s="20"/>
      <c r="BJ4" s="20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20"/>
      <c r="BX4" s="20"/>
      <c r="BY4" s="20"/>
      <c r="BZ4" s="20"/>
    </row>
    <row r="5" spans="1:78" s="11" customFormat="1" ht="20.25" customHeight="1" x14ac:dyDescent="0.25">
      <c r="A5" s="83" t="s">
        <v>87</v>
      </c>
      <c r="B5" s="167" t="s">
        <v>117</v>
      </c>
      <c r="C5" s="165"/>
      <c r="D5" s="166"/>
      <c r="E5" s="12"/>
      <c r="F5" s="12"/>
      <c r="G5" s="83" t="str">
        <f t="shared" ref="G5:H7" si="0">A5</f>
        <v>Cantone:</v>
      </c>
      <c r="H5" s="364" t="str">
        <f t="shared" si="0"/>
        <v>TI</v>
      </c>
      <c r="I5" s="365"/>
      <c r="J5" s="366"/>
      <c r="K5" s="139"/>
      <c r="L5" s="139"/>
      <c r="M5" s="12"/>
      <c r="N5" s="13"/>
      <c r="O5" s="12"/>
      <c r="P5" s="12"/>
      <c r="Q5" s="12"/>
      <c r="R5" s="12"/>
      <c r="S5" s="12"/>
      <c r="T5" s="13"/>
      <c r="U5" s="12"/>
      <c r="V5" s="12"/>
      <c r="W5" s="12"/>
      <c r="X5" s="12"/>
      <c r="Y5" s="12"/>
      <c r="Z5" s="13"/>
      <c r="AA5" s="12"/>
      <c r="AB5" s="12"/>
      <c r="AC5" s="12"/>
      <c r="AD5" s="12"/>
      <c r="AE5" s="12"/>
      <c r="AF5" s="13"/>
      <c r="AG5" s="12"/>
      <c r="AH5" s="12"/>
      <c r="AI5" s="12"/>
      <c r="AJ5" s="12"/>
      <c r="AK5" s="12"/>
      <c r="AL5" s="13"/>
      <c r="AM5" s="12"/>
      <c r="AN5" s="12"/>
      <c r="AO5" s="12"/>
      <c r="AP5" s="12"/>
      <c r="AQ5" s="12"/>
      <c r="AR5" s="13"/>
      <c r="AS5" s="12"/>
      <c r="AT5" s="12"/>
      <c r="AU5" s="12"/>
      <c r="AV5" s="12"/>
      <c r="AW5" s="12"/>
      <c r="AX5" s="13"/>
      <c r="AY5" s="12"/>
      <c r="AZ5" s="12"/>
      <c r="BA5" s="12"/>
      <c r="BB5" s="12"/>
      <c r="BC5" s="12"/>
      <c r="BD5" s="13"/>
      <c r="BE5" s="12"/>
      <c r="BF5" s="12"/>
      <c r="BG5" s="12"/>
      <c r="BH5" s="12"/>
      <c r="BI5" s="12"/>
      <c r="BJ5" s="13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3"/>
      <c r="BX5" s="13"/>
      <c r="BY5" s="13"/>
      <c r="BZ5" s="13"/>
    </row>
    <row r="6" spans="1:78" ht="20.25" customHeight="1" x14ac:dyDescent="0.25">
      <c r="A6" s="24" t="s">
        <v>116</v>
      </c>
      <c r="B6" s="367" t="s">
        <v>30</v>
      </c>
      <c r="C6" s="368"/>
      <c r="D6" s="369"/>
      <c r="G6" s="24" t="str">
        <f t="shared" si="0"/>
        <v>Regione:</v>
      </c>
      <c r="H6" s="364" t="str">
        <f t="shared" si="0"/>
        <v>Lateinische Schweiz</v>
      </c>
      <c r="I6" s="365"/>
      <c r="J6" s="366"/>
    </row>
    <row r="7" spans="1:78" s="11" customFormat="1" ht="20.25" customHeight="1" x14ac:dyDescent="0.25">
      <c r="A7" s="24" t="s">
        <v>86</v>
      </c>
      <c r="B7" s="167" t="s">
        <v>48</v>
      </c>
      <c r="C7" s="165"/>
      <c r="D7" s="166"/>
      <c r="E7" s="12"/>
      <c r="F7" s="12"/>
      <c r="G7" s="24" t="str">
        <f t="shared" si="0"/>
        <v>Lingua:</v>
      </c>
      <c r="H7" s="364" t="str">
        <f t="shared" si="0"/>
        <v>I</v>
      </c>
      <c r="I7" s="365"/>
      <c r="J7" s="366"/>
      <c r="K7" s="139"/>
      <c r="L7" s="139"/>
      <c r="N7" s="13"/>
      <c r="O7" s="12"/>
      <c r="P7" s="12"/>
      <c r="Q7" s="12"/>
      <c r="R7" s="12"/>
      <c r="S7" s="12"/>
      <c r="T7" s="13"/>
      <c r="U7" s="12"/>
      <c r="V7" s="12"/>
      <c r="W7" s="12"/>
      <c r="X7" s="12"/>
      <c r="Y7" s="12"/>
      <c r="Z7" s="13"/>
      <c r="AA7" s="12"/>
      <c r="AB7" s="12"/>
      <c r="AC7" s="12"/>
      <c r="AD7" s="12"/>
      <c r="AE7" s="12"/>
      <c r="AF7" s="13"/>
      <c r="AG7" s="12"/>
      <c r="AH7" s="12"/>
      <c r="AI7" s="12"/>
      <c r="AJ7" s="12"/>
      <c r="AK7" s="12"/>
      <c r="AL7" s="13"/>
      <c r="AM7" s="12"/>
      <c r="AN7" s="12"/>
      <c r="AO7" s="12"/>
      <c r="AP7" s="12"/>
      <c r="AQ7" s="12"/>
      <c r="AR7" s="13"/>
      <c r="AS7" s="12"/>
      <c r="AT7" s="12"/>
      <c r="AU7" s="12"/>
      <c r="AV7" s="12"/>
      <c r="AW7" s="12"/>
      <c r="AX7" s="13"/>
      <c r="AY7" s="12"/>
      <c r="AZ7" s="12"/>
      <c r="BA7" s="12"/>
      <c r="BB7" s="12"/>
      <c r="BC7" s="12"/>
      <c r="BD7" s="13"/>
      <c r="BE7" s="12"/>
      <c r="BF7" s="12"/>
      <c r="BG7" s="12"/>
      <c r="BH7" s="12"/>
      <c r="BI7" s="12"/>
      <c r="BJ7" s="13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3"/>
      <c r="BX7" s="13"/>
      <c r="BY7" s="13"/>
      <c r="BZ7" s="13"/>
    </row>
    <row r="8" spans="1:78" x14ac:dyDescent="0.25">
      <c r="A8" s="70"/>
      <c r="B8" s="70"/>
      <c r="C8" s="70"/>
      <c r="D8" s="70"/>
      <c r="E8" s="70"/>
    </row>
    <row r="9" spans="1:78" s="72" customFormat="1" ht="24.75" customHeight="1" x14ac:dyDescent="0.3">
      <c r="A9" s="71" t="s">
        <v>118</v>
      </c>
      <c r="B9" s="73" t="str">
        <f>P1_PrimaInfo_Prom_integrazione!C9</f>
        <v>Totale</v>
      </c>
      <c r="C9" s="73" t="str">
        <f>P1_PrimaInfo_Prom_integrazione!D9</f>
        <v>Cantone
(incl. Com.)</v>
      </c>
      <c r="D9" s="73" t="str">
        <f>P1_PrimaInfo_Prom_integrazione!E9</f>
        <v>Conf. (LEI)</v>
      </c>
      <c r="E9" s="73" t="str">
        <f>P1_PrimaInfo_Prom_integrazione!F9</f>
        <v>Conf. (SF)</v>
      </c>
      <c r="G9" s="254" t="str">
        <f>"Costi effettivi, situazione al:"</f>
        <v>Costi effettivi, situazione al:</v>
      </c>
      <c r="H9" s="255">
        <f>B2</f>
        <v>44316</v>
      </c>
      <c r="I9" s="69"/>
      <c r="J9" s="69"/>
      <c r="K9" s="69"/>
      <c r="L9" s="69"/>
    </row>
    <row r="10" spans="1:78" ht="22.75" customHeight="1" x14ac:dyDescent="0.25">
      <c r="A10" s="264" t="str">
        <f>Totale_pilastri_1a3!A10</f>
        <v>Informazione ai nuoivi arrivati e fabbisogno in termini di promozione dell'integrazione</v>
      </c>
      <c r="B10" s="89">
        <f>SUM(C10:E10)</f>
        <v>0</v>
      </c>
      <c r="C10" s="68">
        <f>Totale_pilastri_1a3!I10</f>
        <v>0</v>
      </c>
      <c r="D10" s="68">
        <f>Totale_pilastri_1a3!J10</f>
        <v>0</v>
      </c>
      <c r="E10" s="68">
        <f>Totale_pilastri_1a3!K10</f>
        <v>0</v>
      </c>
      <c r="G10" s="268" t="s">
        <v>121</v>
      </c>
      <c r="H10" s="269" t="s">
        <v>19</v>
      </c>
    </row>
    <row r="11" spans="1:78" ht="16" customHeight="1" x14ac:dyDescent="0.25">
      <c r="A11" s="253" t="str">
        <f>Totale_pilastri_1a3!A11</f>
        <v>Consulenza</v>
      </c>
      <c r="B11" s="89">
        <f t="shared" ref="B11:B17" si="1">SUM(C11:E11)</f>
        <v>0</v>
      </c>
      <c r="C11" s="68">
        <f>Totale_pilastri_1a3!I11</f>
        <v>0</v>
      </c>
      <c r="D11" s="68">
        <f>Totale_pilastri_1a3!J11</f>
        <v>0</v>
      </c>
      <c r="E11" s="68">
        <f>Totale_pilastri_1a3!K11</f>
        <v>0</v>
      </c>
      <c r="G11" s="268" t="s">
        <v>122</v>
      </c>
      <c r="H11" s="269" t="s">
        <v>61</v>
      </c>
      <c r="M11" s="69" t="s">
        <v>25</v>
      </c>
    </row>
    <row r="12" spans="1:78" ht="16" customHeight="1" x14ac:dyDescent="0.25">
      <c r="A12" s="253" t="str">
        <f>Totale_pilastri_1a3!A12</f>
        <v>Tutela dalla discriminazione</v>
      </c>
      <c r="B12" s="89">
        <f t="shared" si="1"/>
        <v>0</v>
      </c>
      <c r="C12" s="68">
        <f>Totale_pilastri_1a3!I12</f>
        <v>0</v>
      </c>
      <c r="D12" s="68">
        <f>Totale_pilastri_1a3!J12</f>
        <v>0</v>
      </c>
      <c r="E12" s="68">
        <f>Totale_pilastri_1a3!K12</f>
        <v>0</v>
      </c>
      <c r="G12" s="268" t="s">
        <v>123</v>
      </c>
      <c r="H12" s="269" t="s">
        <v>65</v>
      </c>
      <c r="M12" s="69" t="s">
        <v>28</v>
      </c>
    </row>
    <row r="13" spans="1:78" ht="16" customHeight="1" x14ac:dyDescent="0.25">
      <c r="A13" s="253" t="str">
        <f>Totale_pilastri_1a3!A14</f>
        <v>Lingua</v>
      </c>
      <c r="B13" s="89">
        <f t="shared" si="1"/>
        <v>0</v>
      </c>
      <c r="C13" s="68">
        <f>Totale_pilastri_1a3!I14</f>
        <v>0</v>
      </c>
      <c r="D13" s="68">
        <f>Totale_pilastri_1a3!J14</f>
        <v>0</v>
      </c>
      <c r="E13" s="68">
        <f>Totale_pilastri_1a3!K14</f>
        <v>0</v>
      </c>
      <c r="I13" s="358" t="s">
        <v>124</v>
      </c>
      <c r="J13" s="361" t="s">
        <v>120</v>
      </c>
      <c r="K13"/>
      <c r="M13" s="69" t="s">
        <v>26</v>
      </c>
    </row>
    <row r="14" spans="1:78" ht="16" customHeight="1" x14ac:dyDescent="0.25">
      <c r="A14" s="253" t="str">
        <f>Totale_pilastri_1a3!A15</f>
        <v>Sostegno alla prima infanzia</v>
      </c>
      <c r="B14" s="89">
        <f t="shared" si="1"/>
        <v>0</v>
      </c>
      <c r="C14" s="68">
        <f>Totale_pilastri_1a3!I15</f>
        <v>0</v>
      </c>
      <c r="D14" s="68">
        <f>Totale_pilastri_1a3!J15</f>
        <v>0</v>
      </c>
      <c r="E14" s="68">
        <f>Totale_pilastri_1a3!K15</f>
        <v>0</v>
      </c>
      <c r="G14" s="270" t="s">
        <v>0</v>
      </c>
      <c r="H14" s="265"/>
      <c r="I14" s="359"/>
      <c r="J14" s="362"/>
      <c r="L14" s="195"/>
      <c r="M14" s="72" t="s">
        <v>27</v>
      </c>
    </row>
    <row r="15" spans="1:78" ht="16" customHeight="1" x14ac:dyDescent="0.25">
      <c r="A15" s="253" t="str">
        <f>Totale_pilastri_1a3!A16</f>
        <v>Formazione e lavoro</v>
      </c>
      <c r="B15" s="89">
        <f t="shared" si="1"/>
        <v>0</v>
      </c>
      <c r="C15" s="68">
        <f>Totale_pilastri_1a3!I16</f>
        <v>0</v>
      </c>
      <c r="D15" s="68">
        <f>Totale_pilastri_1a3!J16</f>
        <v>0</v>
      </c>
      <c r="E15" s="68">
        <f>Totale_pilastri_1a3!K16</f>
        <v>0</v>
      </c>
      <c r="G15" s="271" t="s">
        <v>129</v>
      </c>
      <c r="H15" s="265" t="s">
        <v>49</v>
      </c>
      <c r="I15" s="360"/>
      <c r="J15" s="363"/>
      <c r="L15" s="195"/>
      <c r="M15" s="69" t="s">
        <v>29</v>
      </c>
    </row>
    <row r="16" spans="1:78" ht="22" customHeight="1" x14ac:dyDescent="0.25">
      <c r="A16" s="253" t="str">
        <f>Totale_pilastri_1a3!A18</f>
        <v>Interpretariato e mediazione interculturali</v>
      </c>
      <c r="B16" s="89">
        <f t="shared" si="1"/>
        <v>0</v>
      </c>
      <c r="C16" s="68">
        <f>Totale_pilastri_1a3!I18</f>
        <v>0</v>
      </c>
      <c r="D16" s="68">
        <f>Totale_pilastri_1a3!J18</f>
        <v>0</v>
      </c>
      <c r="E16" s="68">
        <f>Totale_pilastri_1a3!K18</f>
        <v>0</v>
      </c>
      <c r="G16" s="276" t="s">
        <v>75</v>
      </c>
      <c r="H16" s="274">
        <v>0</v>
      </c>
      <c r="I16" s="256">
        <f>Totale_pilastri_1a3!E10</f>
        <v>0</v>
      </c>
      <c r="J16" s="257" t="e">
        <f t="shared" ref="J16:J23" si="2">H16/I16</f>
        <v>#DIV/0!</v>
      </c>
      <c r="L16" s="196"/>
      <c r="M16" s="69" t="s">
        <v>30</v>
      </c>
    </row>
    <row r="17" spans="1:12" ht="16" customHeight="1" x14ac:dyDescent="0.25">
      <c r="A17" s="253" t="str">
        <f>Totale_pilastri_1a3!A19</f>
        <v>Vivere assieme</v>
      </c>
      <c r="B17" s="89">
        <f t="shared" si="1"/>
        <v>0</v>
      </c>
      <c r="C17" s="68">
        <f>Totale_pilastri_1a3!I19</f>
        <v>0</v>
      </c>
      <c r="D17" s="68">
        <f>Totale_pilastri_1a3!J19</f>
        <v>0</v>
      </c>
      <c r="E17" s="68">
        <f>Totale_pilastri_1a3!K19</f>
        <v>0</v>
      </c>
      <c r="G17" s="267" t="s">
        <v>76</v>
      </c>
      <c r="H17" s="275">
        <v>0</v>
      </c>
      <c r="I17" s="256">
        <f>Totale_pilastri_1a3!E11</f>
        <v>0</v>
      </c>
      <c r="J17" s="257" t="e">
        <f t="shared" si="2"/>
        <v>#DIV/0!</v>
      </c>
      <c r="L17" s="196"/>
    </row>
    <row r="18" spans="1:12" ht="16" customHeight="1" x14ac:dyDescent="0.25">
      <c r="A18" s="163" t="s">
        <v>0</v>
      </c>
      <c r="B18" s="164">
        <f>SUM(B10:B17)</f>
        <v>0</v>
      </c>
      <c r="C18" s="164">
        <f>SUM(C10:C17)</f>
        <v>0</v>
      </c>
      <c r="D18" s="164">
        <f>SUM(D10:D17)</f>
        <v>0</v>
      </c>
      <c r="E18" s="164">
        <f>SUM(E10:E17)</f>
        <v>0</v>
      </c>
      <c r="G18" s="267" t="s">
        <v>79</v>
      </c>
      <c r="H18" s="275">
        <v>0</v>
      </c>
      <c r="I18" s="256">
        <f>Totale_pilastri_1a3!E12</f>
        <v>0</v>
      </c>
      <c r="J18" s="257" t="e">
        <f t="shared" si="2"/>
        <v>#DIV/0!</v>
      </c>
      <c r="L18" s="196"/>
    </row>
    <row r="19" spans="1:12" ht="16" customHeight="1" x14ac:dyDescent="0.25">
      <c r="G19" s="266" t="s">
        <v>131</v>
      </c>
      <c r="H19" s="275">
        <v>0</v>
      </c>
      <c r="I19" s="256">
        <f>Totale_pilastri_1a3!E14</f>
        <v>0</v>
      </c>
      <c r="J19" s="257" t="e">
        <f t="shared" si="2"/>
        <v>#DIV/0!</v>
      </c>
      <c r="L19" s="196"/>
    </row>
    <row r="20" spans="1:12" ht="16" customHeight="1" x14ac:dyDescent="0.25">
      <c r="G20" s="267" t="s">
        <v>77</v>
      </c>
      <c r="H20" s="275">
        <v>0</v>
      </c>
      <c r="I20" s="256">
        <f>Totale_pilastri_1a3!E15</f>
        <v>0</v>
      </c>
      <c r="J20" s="257" t="e">
        <f t="shared" si="2"/>
        <v>#DIV/0!</v>
      </c>
      <c r="L20" s="196"/>
    </row>
    <row r="21" spans="1:12" ht="16" customHeight="1" x14ac:dyDescent="0.25">
      <c r="G21" s="266" t="s">
        <v>100</v>
      </c>
      <c r="H21" s="275">
        <v>0</v>
      </c>
      <c r="I21" s="256">
        <f>Totale_pilastri_1a3!E16</f>
        <v>0</v>
      </c>
      <c r="J21" s="257" t="e">
        <f t="shared" si="2"/>
        <v>#DIV/0!</v>
      </c>
      <c r="L21" s="196"/>
    </row>
    <row r="22" spans="1:12" ht="16" customHeight="1" x14ac:dyDescent="0.25">
      <c r="G22" s="267" t="s">
        <v>78</v>
      </c>
      <c r="H22" s="275">
        <v>0</v>
      </c>
      <c r="I22" s="256">
        <f>Totale_pilastri_1a3!E18</f>
        <v>0</v>
      </c>
      <c r="J22" s="257" t="e">
        <f t="shared" si="2"/>
        <v>#DIV/0!</v>
      </c>
      <c r="L22" s="196"/>
    </row>
    <row r="23" spans="1:12" ht="16" customHeight="1" x14ac:dyDescent="0.25">
      <c r="G23" s="267" t="s">
        <v>80</v>
      </c>
      <c r="H23" s="275">
        <v>0</v>
      </c>
      <c r="I23" s="256">
        <f>Totale_pilastri_1a3!E19</f>
        <v>0</v>
      </c>
      <c r="J23" s="257" t="e">
        <f t="shared" si="2"/>
        <v>#DIV/0!</v>
      </c>
      <c r="L23" s="196"/>
    </row>
    <row r="24" spans="1:12" ht="16" customHeight="1" x14ac:dyDescent="0.25">
      <c r="G24" s="272" t="s">
        <v>119</v>
      </c>
      <c r="H24" s="273">
        <v>0</v>
      </c>
      <c r="I24" s="258">
        <f>SUM(I16:I23)</f>
        <v>0</v>
      </c>
      <c r="J24" s="259" t="e">
        <f>D18/I24</f>
        <v>#DIV/0!</v>
      </c>
      <c r="L24" s="197"/>
    </row>
    <row r="25" spans="1:12" ht="15" customHeight="1" x14ac:dyDescent="0.25">
      <c r="G25"/>
      <c r="H25"/>
      <c r="I25"/>
      <c r="J25"/>
      <c r="K25"/>
      <c r="L25"/>
    </row>
    <row r="26" spans="1:12" ht="15" customHeight="1" x14ac:dyDescent="0.25">
      <c r="G26"/>
      <c r="H26"/>
      <c r="I26"/>
      <c r="J26"/>
      <c r="K26"/>
      <c r="L26"/>
    </row>
    <row r="27" spans="1:12" ht="15" customHeight="1" x14ac:dyDescent="0.25">
      <c r="G27"/>
      <c r="H27"/>
      <c r="I27"/>
      <c r="J27"/>
      <c r="K27"/>
      <c r="L27"/>
    </row>
    <row r="28" spans="1:12" ht="15" customHeight="1" x14ac:dyDescent="0.25">
      <c r="G28"/>
      <c r="H28"/>
      <c r="I28"/>
      <c r="J28"/>
      <c r="K28"/>
    </row>
    <row r="29" spans="1:12" ht="15" customHeight="1" x14ac:dyDescent="0.25">
      <c r="G29"/>
      <c r="H29"/>
      <c r="I29"/>
      <c r="J29"/>
      <c r="K29"/>
    </row>
    <row r="30" spans="1:12" ht="15" customHeight="1" x14ac:dyDescent="0.25">
      <c r="G30"/>
      <c r="H30"/>
      <c r="I30"/>
      <c r="J30"/>
      <c r="K30"/>
    </row>
    <row r="31" spans="1:12" ht="15" customHeight="1" x14ac:dyDescent="0.25">
      <c r="G31"/>
      <c r="H31"/>
      <c r="I31"/>
      <c r="J31"/>
      <c r="K31"/>
    </row>
    <row r="32" spans="1:12" ht="15" customHeight="1" x14ac:dyDescent="0.25">
      <c r="G32"/>
      <c r="H32"/>
      <c r="I32"/>
      <c r="J32"/>
      <c r="K32"/>
    </row>
    <row r="33" spans="7:11" ht="15" customHeight="1" x14ac:dyDescent="0.25">
      <c r="G33"/>
      <c r="H33"/>
      <c r="I33"/>
      <c r="J33"/>
      <c r="K33"/>
    </row>
    <row r="34" spans="7:11" ht="15" customHeight="1" x14ac:dyDescent="0.25">
      <c r="G34"/>
      <c r="H34"/>
      <c r="I34"/>
      <c r="J34"/>
      <c r="K34"/>
    </row>
    <row r="35" spans="7:11" ht="15" customHeight="1" x14ac:dyDescent="0.25">
      <c r="G35"/>
      <c r="H35"/>
      <c r="I35"/>
      <c r="J35"/>
      <c r="K35"/>
    </row>
    <row r="36" spans="7:11" ht="15" customHeight="1" x14ac:dyDescent="0.25">
      <c r="G36"/>
      <c r="H36"/>
      <c r="I36"/>
      <c r="J36"/>
      <c r="K36"/>
    </row>
    <row r="37" spans="7:11" ht="15" customHeight="1" x14ac:dyDescent="0.25">
      <c r="G37"/>
      <c r="H37"/>
      <c r="I37"/>
      <c r="J37"/>
      <c r="K37"/>
    </row>
    <row r="38" spans="7:11" ht="15" customHeight="1" x14ac:dyDescent="0.25">
      <c r="G38"/>
      <c r="H38"/>
      <c r="I38"/>
      <c r="J38"/>
      <c r="K38"/>
    </row>
    <row r="39" spans="7:11" ht="15" customHeight="1" x14ac:dyDescent="0.25">
      <c r="G39"/>
      <c r="H39"/>
      <c r="I39"/>
      <c r="J39"/>
      <c r="K39"/>
    </row>
    <row r="49" spans="7:8" x14ac:dyDescent="0.25">
      <c r="G49"/>
      <c r="H49"/>
    </row>
    <row r="50" spans="7:8" x14ac:dyDescent="0.25">
      <c r="G50"/>
      <c r="H50"/>
    </row>
    <row r="51" spans="7:8" x14ac:dyDescent="0.25">
      <c r="G51"/>
      <c r="H51"/>
    </row>
    <row r="52" spans="7:8" x14ac:dyDescent="0.25">
      <c r="G52"/>
      <c r="H52"/>
    </row>
    <row r="53" spans="7:8" x14ac:dyDescent="0.25">
      <c r="G53"/>
      <c r="H53"/>
    </row>
    <row r="54" spans="7:8" x14ac:dyDescent="0.25">
      <c r="G54"/>
      <c r="H54"/>
    </row>
    <row r="55" spans="7:8" x14ac:dyDescent="0.25">
      <c r="G55"/>
      <c r="H55"/>
    </row>
    <row r="56" spans="7:8" x14ac:dyDescent="0.25">
      <c r="G56"/>
      <c r="H56"/>
    </row>
    <row r="57" spans="7:8" x14ac:dyDescent="0.25">
      <c r="G57"/>
      <c r="H57"/>
    </row>
    <row r="58" spans="7:8" x14ac:dyDescent="0.25">
      <c r="G58"/>
      <c r="H58"/>
    </row>
    <row r="59" spans="7:8" x14ac:dyDescent="0.25">
      <c r="G59"/>
      <c r="H59"/>
    </row>
    <row r="60" spans="7:8" x14ac:dyDescent="0.25">
      <c r="G60"/>
      <c r="H60"/>
    </row>
    <row r="61" spans="7:8" x14ac:dyDescent="0.25">
      <c r="G61"/>
      <c r="H61"/>
    </row>
    <row r="62" spans="7:8" x14ac:dyDescent="0.25">
      <c r="G62"/>
      <c r="H62"/>
    </row>
    <row r="63" spans="7:8" x14ac:dyDescent="0.25">
      <c r="G63"/>
      <c r="H63"/>
    </row>
    <row r="64" spans="7:8" x14ac:dyDescent="0.25">
      <c r="G64"/>
      <c r="H64"/>
    </row>
    <row r="65" spans="7:8" x14ac:dyDescent="0.25">
      <c r="G65"/>
      <c r="H65"/>
    </row>
    <row r="66" spans="7:8" x14ac:dyDescent="0.25">
      <c r="G66"/>
      <c r="H66"/>
    </row>
    <row r="67" spans="7:8" x14ac:dyDescent="0.25">
      <c r="G67"/>
      <c r="H67"/>
    </row>
    <row r="68" spans="7:8" x14ac:dyDescent="0.25">
      <c r="G68"/>
      <c r="H68"/>
    </row>
    <row r="69" spans="7:8" x14ac:dyDescent="0.25">
      <c r="G69"/>
      <c r="H69"/>
    </row>
    <row r="70" spans="7:8" x14ac:dyDescent="0.25">
      <c r="G70"/>
      <c r="H70"/>
    </row>
    <row r="71" spans="7:8" x14ac:dyDescent="0.25">
      <c r="G71"/>
      <c r="H71"/>
    </row>
    <row r="72" spans="7:8" x14ac:dyDescent="0.25">
      <c r="G72"/>
      <c r="H72"/>
    </row>
    <row r="73" spans="7:8" x14ac:dyDescent="0.25">
      <c r="G73"/>
      <c r="H73"/>
    </row>
    <row r="74" spans="7:8" x14ac:dyDescent="0.25">
      <c r="G74"/>
      <c r="H74"/>
    </row>
    <row r="75" spans="7:8" x14ac:dyDescent="0.25">
      <c r="G75"/>
      <c r="H75"/>
    </row>
  </sheetData>
  <sheetProtection password="E088" sheet="1" objects="1" scenarios="1" formatCells="0"/>
  <mergeCells count="10">
    <mergeCell ref="I13:I15"/>
    <mergeCell ref="J13:J15"/>
    <mergeCell ref="H7:J7"/>
    <mergeCell ref="B6:D6"/>
    <mergeCell ref="A1:D1"/>
    <mergeCell ref="G1:J1"/>
    <mergeCell ref="H6:J6"/>
    <mergeCell ref="H5:J5"/>
    <mergeCell ref="B2:D2"/>
    <mergeCell ref="H2:J2"/>
  </mergeCells>
  <dataValidations count="2">
    <dataValidation allowBlank="1" showErrorMessage="1" errorTitle="Liste" error="Bitte einen Eintrag aus der Liste wählen." promptTitle="Massnahmentyp" prompt="Falls Sie [Weitere, _____ ] wählen, bitte in der nächsten Zelle unter Bemerkung spezifizieren." sqref="A10:A17 C10:E17"/>
    <dataValidation type="list" showInputMessage="1" showErrorMessage="1" sqref="B6 H6">
      <formula1>Region</formula1>
    </dataValidation>
  </dataValidations>
  <pageMargins left="0.78740157480314965" right="0.31496062992125984" top="1.9685039370078741" bottom="0.59055118110236227" header="0.31496062992125984" footer="0.31496062992125984"/>
  <pageSetup paperSize="9" fitToHeight="0" orientation="portrait" r:id="rId2"/>
  <headerFooter>
    <oddHeader>&amp;L&amp;G</oddHeader>
    <oddFooter>&amp;L&amp;9Programmi cantonali d’integrazione (PIC) 2022 - 2023</oddFooter>
  </headerFooter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170"/>
  <sheetViews>
    <sheetView topLeftCell="D1" zoomScaleNormal="100" workbookViewId="0">
      <selection activeCell="K31" sqref="K31"/>
    </sheetView>
  </sheetViews>
  <sheetFormatPr baseColWidth="10" defaultRowHeight="12.5" x14ac:dyDescent="0.25"/>
  <cols>
    <col min="1" max="1" width="7.36328125" bestFit="1" customWidth="1"/>
    <col min="2" max="2" width="10.7265625" customWidth="1"/>
    <col min="3" max="3" width="17.08984375" bestFit="1" customWidth="1"/>
    <col min="4" max="5" width="10" customWidth="1"/>
    <col min="6" max="6" width="40.54296875" bestFit="1" customWidth="1"/>
    <col min="7" max="7" width="42.08984375" bestFit="1" customWidth="1"/>
    <col min="8" max="8" width="24.08984375" customWidth="1"/>
    <col min="9" max="9" width="15.26953125" customWidth="1"/>
    <col min="11" max="11" width="25.7265625" customWidth="1"/>
    <col min="15" max="15" width="63.7265625" customWidth="1"/>
  </cols>
  <sheetData>
    <row r="1" spans="1:15" ht="13" x14ac:dyDescent="0.3">
      <c r="A1" s="36" t="s">
        <v>6</v>
      </c>
      <c r="B1" s="36" t="s">
        <v>5</v>
      </c>
      <c r="C1" s="36" t="s">
        <v>31</v>
      </c>
      <c r="D1" s="36" t="s">
        <v>14</v>
      </c>
      <c r="E1" s="36" t="s">
        <v>17</v>
      </c>
      <c r="F1" s="36" t="s">
        <v>17</v>
      </c>
      <c r="G1" s="36" t="s">
        <v>22</v>
      </c>
      <c r="H1" s="36" t="s">
        <v>16</v>
      </c>
      <c r="I1" s="36" t="s">
        <v>20</v>
      </c>
      <c r="J1" s="36" t="s">
        <v>15</v>
      </c>
      <c r="K1" s="36" t="s">
        <v>21</v>
      </c>
      <c r="L1" s="36" t="s">
        <v>34</v>
      </c>
      <c r="M1" s="36" t="s">
        <v>35</v>
      </c>
      <c r="N1" s="36" t="s">
        <v>36</v>
      </c>
      <c r="O1" s="36" t="s">
        <v>74</v>
      </c>
    </row>
    <row r="2" spans="1:15" ht="13" x14ac:dyDescent="0.3">
      <c r="A2" s="29" t="str">
        <f>Fontespizio_cantone!B5</f>
        <v>TI</v>
      </c>
      <c r="B2" s="30" t="str">
        <f>Fontespizio_cantone!B7</f>
        <v>I</v>
      </c>
      <c r="C2" s="30" t="str">
        <f>Fontespizio_cantone!B6</f>
        <v>Lateinische Schweiz</v>
      </c>
      <c r="D2" s="173">
        <v>2022</v>
      </c>
      <c r="E2" t="str">
        <f>Bezeichnungen!$A$2</f>
        <v>Pfeiler 1</v>
      </c>
      <c r="F2" t="str">
        <f>Bezeichnungen!$B$2</f>
        <v>Information und Beratung</v>
      </c>
      <c r="G2" s="158" t="str">
        <f>Bezeichnungen!$C$2</f>
        <v>Erstinformation und Integrationsförderbedarf</v>
      </c>
      <c r="H2" s="173" t="s">
        <v>62</v>
      </c>
      <c r="I2" s="174" t="s">
        <v>18</v>
      </c>
      <c r="J2" s="157">
        <f t="shared" ref="J2:J33" ca="1" si="0">INDIRECT(K2&amp;"!"&amp;"$"&amp;N2)</f>
        <v>0</v>
      </c>
      <c r="K2" s="200" t="s">
        <v>82</v>
      </c>
      <c r="L2" s="172" t="s">
        <v>55</v>
      </c>
      <c r="M2" s="158">
        <v>10</v>
      </c>
      <c r="N2" s="158" t="str">
        <f>L2&amp;M2</f>
        <v>S10</v>
      </c>
      <c r="O2" t="str">
        <f>VLOOKUP(G2,Tabelle2[[Förderbereiche D]:[Förderbereiche I]],2,FALSE)</f>
        <v>Informazione ai nuovi arrivati e fabbisogno in termine di promozione dell'integrazione</v>
      </c>
    </row>
    <row r="3" spans="1:15" x14ac:dyDescent="0.25">
      <c r="A3" s="29" t="str">
        <f>$A$2</f>
        <v>TI</v>
      </c>
      <c r="B3" s="30" t="str">
        <f>$B$2</f>
        <v>I</v>
      </c>
      <c r="C3" s="30" t="str">
        <f>$C$2</f>
        <v>Lateinische Schweiz</v>
      </c>
      <c r="D3">
        <f>D2</f>
        <v>2022</v>
      </c>
      <c r="E3" t="str">
        <f>Bezeichnungen!$A$2</f>
        <v>Pfeiler 1</v>
      </c>
      <c r="F3" t="str">
        <f>Bezeichnungen!$B$2</f>
        <v>Information und Beratung</v>
      </c>
      <c r="G3" s="158" t="str">
        <f>Bezeichnungen!$C$2</f>
        <v>Erstinformation und Integrationsförderbedarf</v>
      </c>
      <c r="H3" s="168" t="str">
        <f>$H$2</f>
        <v>Budget 2022</v>
      </c>
      <c r="I3" s="175" t="s">
        <v>61</v>
      </c>
      <c r="J3" s="157">
        <f t="shared" ca="1" si="0"/>
        <v>0</v>
      </c>
      <c r="K3" s="200" t="s">
        <v>82</v>
      </c>
      <c r="L3" s="172" t="s">
        <v>56</v>
      </c>
      <c r="M3" s="158">
        <v>10</v>
      </c>
      <c r="N3" s="158" t="str">
        <f t="shared" ref="N3:N25" si="1">L3&amp;M3</f>
        <v>T10</v>
      </c>
      <c r="O3" t="str">
        <f>VLOOKUP(G3,Tabelle2[[Förderbereiche D]:[Förderbereiche I]],2,FALSE)</f>
        <v>Informazione ai nuovi arrivati e fabbisogno in termine di promozione dell'integrazione</v>
      </c>
    </row>
    <row r="4" spans="1:15" x14ac:dyDescent="0.25">
      <c r="A4" s="29" t="str">
        <f t="shared" ref="A4:A67" si="2">$A$2</f>
        <v>TI</v>
      </c>
      <c r="B4" s="30" t="str">
        <f t="shared" ref="B4:B67" si="3">$B$2</f>
        <v>I</v>
      </c>
      <c r="C4" s="30" t="str">
        <f t="shared" ref="C4:C67" si="4">$C$2</f>
        <v>Lateinische Schweiz</v>
      </c>
      <c r="D4">
        <f t="shared" ref="D4:D49" si="5">D3</f>
        <v>2022</v>
      </c>
      <c r="E4" t="str">
        <f>Bezeichnungen!$A$2</f>
        <v>Pfeiler 1</v>
      </c>
      <c r="F4" t="str">
        <f>Bezeichnungen!$B$2</f>
        <v>Information und Beratung</v>
      </c>
      <c r="G4" s="158" t="str">
        <f>Bezeichnungen!$C$2</f>
        <v>Erstinformation und Integrationsförderbedarf</v>
      </c>
      <c r="H4" s="168" t="str">
        <f t="shared" ref="H4:H25" si="6">$H$2</f>
        <v>Budget 2022</v>
      </c>
      <c r="I4" s="174" t="s">
        <v>1</v>
      </c>
      <c r="J4" s="157">
        <f t="shared" ca="1" si="0"/>
        <v>0</v>
      </c>
      <c r="K4" s="200" t="s">
        <v>82</v>
      </c>
      <c r="L4" s="172" t="s">
        <v>32</v>
      </c>
      <c r="M4" s="158">
        <v>10</v>
      </c>
      <c r="N4" s="158" t="str">
        <f t="shared" si="1"/>
        <v>U10</v>
      </c>
      <c r="O4" t="str">
        <f>VLOOKUP(G4,Tabelle2[[Förderbereiche D]:[Förderbereiche I]],2,FALSE)</f>
        <v>Informazione ai nuovi arrivati e fabbisogno in termine di promozione dell'integrazione</v>
      </c>
    </row>
    <row r="5" spans="1:15" x14ac:dyDescent="0.25">
      <c r="A5" s="29" t="str">
        <f t="shared" si="2"/>
        <v>TI</v>
      </c>
      <c r="B5" s="30" t="str">
        <f t="shared" si="3"/>
        <v>I</v>
      </c>
      <c r="C5" s="30" t="str">
        <f t="shared" si="4"/>
        <v>Lateinische Schweiz</v>
      </c>
      <c r="D5">
        <f t="shared" si="5"/>
        <v>2022</v>
      </c>
      <c r="E5" t="str">
        <f>Bezeichnungen!$A$2</f>
        <v>Pfeiler 1</v>
      </c>
      <c r="F5" t="str">
        <f>Bezeichnungen!$B$2</f>
        <v>Information und Beratung</v>
      </c>
      <c r="G5" s="158" t="str">
        <f>Bezeichnungen!$C$3</f>
        <v>Beratung</v>
      </c>
      <c r="H5" s="168" t="str">
        <f t="shared" si="6"/>
        <v>Budget 2022</v>
      </c>
      <c r="I5" s="29" t="str">
        <f>$I$2</f>
        <v>Kt (inkl. Gem.)</v>
      </c>
      <c r="J5" s="157">
        <f t="shared" ca="1" si="0"/>
        <v>0</v>
      </c>
      <c r="K5" s="200" t="s">
        <v>82</v>
      </c>
      <c r="L5" s="158" t="str">
        <f>L2</f>
        <v>S</v>
      </c>
      <c r="M5" s="158">
        <v>11</v>
      </c>
      <c r="N5" s="158" t="str">
        <f t="shared" si="1"/>
        <v>S11</v>
      </c>
      <c r="O5" t="str">
        <f>VLOOKUP(G5,Tabelle2[[Förderbereiche D]:[Förderbereiche I]],2,FALSE)</f>
        <v>Consulenza</v>
      </c>
    </row>
    <row r="6" spans="1:15" x14ac:dyDescent="0.25">
      <c r="A6" s="29" t="str">
        <f t="shared" si="2"/>
        <v>TI</v>
      </c>
      <c r="B6" s="30" t="str">
        <f t="shared" si="3"/>
        <v>I</v>
      </c>
      <c r="C6" s="30" t="str">
        <f t="shared" si="4"/>
        <v>Lateinische Schweiz</v>
      </c>
      <c r="D6">
        <f t="shared" si="5"/>
        <v>2022</v>
      </c>
      <c r="E6" t="str">
        <f>Bezeichnungen!$A$2</f>
        <v>Pfeiler 1</v>
      </c>
      <c r="F6" t="str">
        <f>Bezeichnungen!$B$2</f>
        <v>Information und Beratung</v>
      </c>
      <c r="G6" s="158" t="str">
        <f>Bezeichnungen!$C$3</f>
        <v>Beratung</v>
      </c>
      <c r="H6" s="168" t="str">
        <f t="shared" si="6"/>
        <v>Budget 2022</v>
      </c>
      <c r="I6" s="169" t="str">
        <f>$I$3</f>
        <v>Bund (AIG)</v>
      </c>
      <c r="J6" s="157">
        <f t="shared" ca="1" si="0"/>
        <v>0</v>
      </c>
      <c r="K6" s="200" t="s">
        <v>82</v>
      </c>
      <c r="L6" s="158" t="str">
        <f>L3</f>
        <v>T</v>
      </c>
      <c r="M6" s="158">
        <v>11</v>
      </c>
      <c r="N6" s="158" t="str">
        <f t="shared" si="1"/>
        <v>T11</v>
      </c>
      <c r="O6" t="str">
        <f>VLOOKUP(G6,Tabelle2[[Förderbereiche D]:[Förderbereiche I]],2,FALSE)</f>
        <v>Consulenza</v>
      </c>
    </row>
    <row r="7" spans="1:15" x14ac:dyDescent="0.25">
      <c r="A7" s="29" t="str">
        <f t="shared" si="2"/>
        <v>TI</v>
      </c>
      <c r="B7" s="30" t="str">
        <f t="shared" si="3"/>
        <v>I</v>
      </c>
      <c r="C7" s="30" t="str">
        <f t="shared" si="4"/>
        <v>Lateinische Schweiz</v>
      </c>
      <c r="D7">
        <f t="shared" si="5"/>
        <v>2022</v>
      </c>
      <c r="E7" t="str">
        <f>Bezeichnungen!$A$2</f>
        <v>Pfeiler 1</v>
      </c>
      <c r="F7" t="str">
        <f>Bezeichnungen!$B$2</f>
        <v>Information und Beratung</v>
      </c>
      <c r="G7" s="158" t="str">
        <f>Bezeichnungen!$C$3</f>
        <v>Beratung</v>
      </c>
      <c r="H7" s="168" t="str">
        <f t="shared" si="6"/>
        <v>Budget 2022</v>
      </c>
      <c r="I7" s="29" t="str">
        <f>$I$4</f>
        <v>Bund (IP)</v>
      </c>
      <c r="J7" s="157">
        <f t="shared" ca="1" si="0"/>
        <v>0</v>
      </c>
      <c r="K7" s="200" t="s">
        <v>82</v>
      </c>
      <c r="L7" s="158" t="str">
        <f>L4</f>
        <v>U</v>
      </c>
      <c r="M7" s="158">
        <v>11</v>
      </c>
      <c r="N7" s="158" t="str">
        <f t="shared" si="1"/>
        <v>U11</v>
      </c>
      <c r="O7" t="str">
        <f>VLOOKUP(G7,Tabelle2[[Förderbereiche D]:[Förderbereiche I]],2,FALSE)</f>
        <v>Consulenza</v>
      </c>
    </row>
    <row r="8" spans="1:15" x14ac:dyDescent="0.25">
      <c r="A8" s="29" t="str">
        <f t="shared" si="2"/>
        <v>TI</v>
      </c>
      <c r="B8" s="30" t="str">
        <f t="shared" si="3"/>
        <v>I</v>
      </c>
      <c r="C8" s="30" t="str">
        <f t="shared" si="4"/>
        <v>Lateinische Schweiz</v>
      </c>
      <c r="D8">
        <f t="shared" si="5"/>
        <v>2022</v>
      </c>
      <c r="E8" t="str">
        <f>Bezeichnungen!$A$2</f>
        <v>Pfeiler 1</v>
      </c>
      <c r="F8" t="str">
        <f>Bezeichnungen!$B$2</f>
        <v>Information und Beratung</v>
      </c>
      <c r="G8" s="158" t="str">
        <f>Bezeichnungen!$C$4</f>
        <v>Schutz vor Diskriminierung</v>
      </c>
      <c r="H8" s="168" t="str">
        <f t="shared" si="6"/>
        <v>Budget 2022</v>
      </c>
      <c r="I8" s="29" t="str">
        <f t="shared" ref="I8" si="7">$I$2</f>
        <v>Kt (inkl. Gem.)</v>
      </c>
      <c r="J8" s="157">
        <f t="shared" ca="1" si="0"/>
        <v>0</v>
      </c>
      <c r="K8" s="200" t="s">
        <v>82</v>
      </c>
      <c r="L8" s="158" t="str">
        <f>L2</f>
        <v>S</v>
      </c>
      <c r="M8" s="158">
        <v>12</v>
      </c>
      <c r="N8" s="158" t="str">
        <f t="shared" si="1"/>
        <v>S12</v>
      </c>
      <c r="O8" t="str">
        <f>VLOOKUP(G8,Tabelle2[[Förderbereiche D]:[Förderbereiche I]],2,FALSE)</f>
        <v>Tutela dalla discriminazione</v>
      </c>
    </row>
    <row r="9" spans="1:15" x14ac:dyDescent="0.25">
      <c r="A9" s="29" t="str">
        <f t="shared" si="2"/>
        <v>TI</v>
      </c>
      <c r="B9" s="30" t="str">
        <f t="shared" si="3"/>
        <v>I</v>
      </c>
      <c r="C9" s="30" t="str">
        <f t="shared" si="4"/>
        <v>Lateinische Schweiz</v>
      </c>
      <c r="D9">
        <f t="shared" si="5"/>
        <v>2022</v>
      </c>
      <c r="E9" t="str">
        <f>Bezeichnungen!$A$2</f>
        <v>Pfeiler 1</v>
      </c>
      <c r="F9" t="str">
        <f>Bezeichnungen!$B$2</f>
        <v>Information und Beratung</v>
      </c>
      <c r="G9" s="158" t="str">
        <f>Bezeichnungen!$C$4</f>
        <v>Schutz vor Diskriminierung</v>
      </c>
      <c r="H9" s="168" t="str">
        <f t="shared" si="6"/>
        <v>Budget 2022</v>
      </c>
      <c r="I9" s="169" t="str">
        <f t="shared" ref="I9" si="8">$I$3</f>
        <v>Bund (AIG)</v>
      </c>
      <c r="J9" s="157">
        <f t="shared" ca="1" si="0"/>
        <v>0</v>
      </c>
      <c r="K9" s="200" t="s">
        <v>82</v>
      </c>
      <c r="L9" s="158" t="str">
        <f>L3</f>
        <v>T</v>
      </c>
      <c r="M9" s="158">
        <v>12</v>
      </c>
      <c r="N9" s="158" t="str">
        <f t="shared" si="1"/>
        <v>T12</v>
      </c>
      <c r="O9" t="str">
        <f>VLOOKUP(G9,Tabelle2[[Förderbereiche D]:[Förderbereiche I]],2,FALSE)</f>
        <v>Tutela dalla discriminazione</v>
      </c>
    </row>
    <row r="10" spans="1:15" x14ac:dyDescent="0.25">
      <c r="A10" s="29" t="str">
        <f t="shared" si="2"/>
        <v>TI</v>
      </c>
      <c r="B10" s="30" t="str">
        <f t="shared" si="3"/>
        <v>I</v>
      </c>
      <c r="C10" s="30" t="str">
        <f t="shared" si="4"/>
        <v>Lateinische Schweiz</v>
      </c>
      <c r="D10">
        <f t="shared" si="5"/>
        <v>2022</v>
      </c>
      <c r="E10" t="str">
        <f>Bezeichnungen!$A$2</f>
        <v>Pfeiler 1</v>
      </c>
      <c r="F10" t="str">
        <f>Bezeichnungen!$B$2</f>
        <v>Information und Beratung</v>
      </c>
      <c r="G10" s="158" t="str">
        <f>Bezeichnungen!$C$4</f>
        <v>Schutz vor Diskriminierung</v>
      </c>
      <c r="H10" s="168" t="str">
        <f t="shared" si="6"/>
        <v>Budget 2022</v>
      </c>
      <c r="I10" s="29" t="str">
        <f t="shared" ref="I10" si="9">$I$4</f>
        <v>Bund (IP)</v>
      </c>
      <c r="J10" s="157">
        <f t="shared" ca="1" si="0"/>
        <v>0</v>
      </c>
      <c r="K10" s="200" t="s">
        <v>82</v>
      </c>
      <c r="L10" s="158" t="str">
        <f>L4</f>
        <v>U</v>
      </c>
      <c r="M10" s="158">
        <v>12</v>
      </c>
      <c r="N10" s="158" t="str">
        <f t="shared" si="1"/>
        <v>U12</v>
      </c>
      <c r="O10" t="str">
        <f>VLOOKUP(G10,Tabelle2[[Förderbereiche D]:[Förderbereiche I]],2,FALSE)</f>
        <v>Tutela dalla discriminazione</v>
      </c>
    </row>
    <row r="11" spans="1:15" x14ac:dyDescent="0.25">
      <c r="A11" s="29" t="str">
        <f t="shared" si="2"/>
        <v>TI</v>
      </c>
      <c r="B11" s="30" t="str">
        <f t="shared" si="3"/>
        <v>I</v>
      </c>
      <c r="C11" s="30" t="str">
        <f t="shared" si="4"/>
        <v>Lateinische Schweiz</v>
      </c>
      <c r="D11">
        <f t="shared" si="5"/>
        <v>2022</v>
      </c>
      <c r="E11" s="31" t="str">
        <f>Bezeichnungen!$A$3</f>
        <v>Pfeiler 2</v>
      </c>
      <c r="F11" s="31" t="str">
        <f>Bezeichnungen!$B$3</f>
        <v>Bildung und Arbeit</v>
      </c>
      <c r="G11" s="181" t="str">
        <f>Bezeichnungen!$C$5</f>
        <v>Sprache</v>
      </c>
      <c r="H11" s="168" t="str">
        <f t="shared" si="6"/>
        <v>Budget 2022</v>
      </c>
      <c r="I11" s="29" t="str">
        <f t="shared" ref="I11" si="10">$I$2</f>
        <v>Kt (inkl. Gem.)</v>
      </c>
      <c r="J11" s="157">
        <f t="shared" ca="1" si="0"/>
        <v>0</v>
      </c>
      <c r="K11" s="200" t="s">
        <v>82</v>
      </c>
      <c r="L11" s="158" t="str">
        <f>L2</f>
        <v>S</v>
      </c>
      <c r="M11" s="158">
        <v>14</v>
      </c>
      <c r="N11" s="158" t="str">
        <f t="shared" si="1"/>
        <v>S14</v>
      </c>
      <c r="O11" t="str">
        <f>VLOOKUP(G11,Tabelle2[[Förderbereiche D]:[Förderbereiche I]],2,FALSE)</f>
        <v>Lingua</v>
      </c>
    </row>
    <row r="12" spans="1:15" x14ac:dyDescent="0.25">
      <c r="A12" s="29" t="str">
        <f t="shared" si="2"/>
        <v>TI</v>
      </c>
      <c r="B12" s="30" t="str">
        <f t="shared" si="3"/>
        <v>I</v>
      </c>
      <c r="C12" s="30" t="str">
        <f t="shared" si="4"/>
        <v>Lateinische Schweiz</v>
      </c>
      <c r="D12">
        <f t="shared" si="5"/>
        <v>2022</v>
      </c>
      <c r="E12" s="31" t="str">
        <f>Bezeichnungen!$A$3</f>
        <v>Pfeiler 2</v>
      </c>
      <c r="F12" s="31" t="str">
        <f>Bezeichnungen!$B$3</f>
        <v>Bildung und Arbeit</v>
      </c>
      <c r="G12" s="181" t="str">
        <f>Bezeichnungen!$C$5</f>
        <v>Sprache</v>
      </c>
      <c r="H12" s="168" t="str">
        <f t="shared" si="6"/>
        <v>Budget 2022</v>
      </c>
      <c r="I12" s="169" t="str">
        <f t="shared" ref="I12" si="11">$I$3</f>
        <v>Bund (AIG)</v>
      </c>
      <c r="J12" s="157">
        <f t="shared" ca="1" si="0"/>
        <v>0</v>
      </c>
      <c r="K12" s="200" t="s">
        <v>82</v>
      </c>
      <c r="L12" s="158" t="str">
        <f>L3</f>
        <v>T</v>
      </c>
      <c r="M12" s="158">
        <v>14</v>
      </c>
      <c r="N12" s="158" t="str">
        <f t="shared" si="1"/>
        <v>T14</v>
      </c>
      <c r="O12" t="str">
        <f>VLOOKUP(G12,Tabelle2[[Förderbereiche D]:[Förderbereiche I]],2,FALSE)</f>
        <v>Lingua</v>
      </c>
    </row>
    <row r="13" spans="1:15" x14ac:dyDescent="0.25">
      <c r="A13" s="29" t="str">
        <f t="shared" si="2"/>
        <v>TI</v>
      </c>
      <c r="B13" s="30" t="str">
        <f t="shared" si="3"/>
        <v>I</v>
      </c>
      <c r="C13" s="30" t="str">
        <f t="shared" si="4"/>
        <v>Lateinische Schweiz</v>
      </c>
      <c r="D13">
        <f t="shared" si="5"/>
        <v>2022</v>
      </c>
      <c r="E13" s="31" t="str">
        <f>Bezeichnungen!$A$3</f>
        <v>Pfeiler 2</v>
      </c>
      <c r="F13" s="31" t="str">
        <f>Bezeichnungen!$B$3</f>
        <v>Bildung und Arbeit</v>
      </c>
      <c r="G13" s="181" t="str">
        <f>Bezeichnungen!$C$5</f>
        <v>Sprache</v>
      </c>
      <c r="H13" s="168" t="str">
        <f t="shared" si="6"/>
        <v>Budget 2022</v>
      </c>
      <c r="I13" s="29" t="str">
        <f t="shared" ref="I13" si="12">$I$4</f>
        <v>Bund (IP)</v>
      </c>
      <c r="J13" s="157">
        <f t="shared" ca="1" si="0"/>
        <v>0</v>
      </c>
      <c r="K13" s="200" t="s">
        <v>82</v>
      </c>
      <c r="L13" s="158" t="str">
        <f>L4</f>
        <v>U</v>
      </c>
      <c r="M13" s="158">
        <v>14</v>
      </c>
      <c r="N13" s="158" t="str">
        <f t="shared" si="1"/>
        <v>U14</v>
      </c>
      <c r="O13" t="str">
        <f>VLOOKUP(G13,Tabelle2[[Förderbereiche D]:[Förderbereiche I]],2,FALSE)</f>
        <v>Lingua</v>
      </c>
    </row>
    <row r="14" spans="1:15" x14ac:dyDescent="0.25">
      <c r="A14" s="29" t="str">
        <f t="shared" si="2"/>
        <v>TI</v>
      </c>
      <c r="B14" s="30" t="str">
        <f t="shared" si="3"/>
        <v>I</v>
      </c>
      <c r="C14" s="30" t="str">
        <f t="shared" si="4"/>
        <v>Lateinische Schweiz</v>
      </c>
      <c r="D14">
        <f t="shared" si="5"/>
        <v>2022</v>
      </c>
      <c r="E14" s="31" t="str">
        <f>Bezeichnungen!$A$3</f>
        <v>Pfeiler 2</v>
      </c>
      <c r="F14" s="31" t="str">
        <f>Bezeichnungen!$B$3</f>
        <v>Bildung und Arbeit</v>
      </c>
      <c r="G14" s="181" t="str">
        <f>Bezeichnungen!$C$6</f>
        <v>Frühe Kindheit</v>
      </c>
      <c r="H14" s="168" t="str">
        <f t="shared" si="6"/>
        <v>Budget 2022</v>
      </c>
      <c r="I14" s="29" t="str">
        <f t="shared" ref="I14" si="13">$I$2</f>
        <v>Kt (inkl. Gem.)</v>
      </c>
      <c r="J14" s="157">
        <f t="shared" ca="1" si="0"/>
        <v>0</v>
      </c>
      <c r="K14" s="200" t="s">
        <v>82</v>
      </c>
      <c r="L14" s="158" t="str">
        <f>L2</f>
        <v>S</v>
      </c>
      <c r="M14" s="158">
        <v>15</v>
      </c>
      <c r="N14" s="158" t="str">
        <f t="shared" si="1"/>
        <v>S15</v>
      </c>
      <c r="O14" t="str">
        <f>VLOOKUP(G14,Tabelle2[[Förderbereiche D]:[Förderbereiche I]],2,FALSE)</f>
        <v>Sostengno alla prima infanzia</v>
      </c>
    </row>
    <row r="15" spans="1:15" x14ac:dyDescent="0.25">
      <c r="A15" s="29" t="str">
        <f t="shared" si="2"/>
        <v>TI</v>
      </c>
      <c r="B15" s="30" t="str">
        <f t="shared" si="3"/>
        <v>I</v>
      </c>
      <c r="C15" s="30" t="str">
        <f t="shared" si="4"/>
        <v>Lateinische Schweiz</v>
      </c>
      <c r="D15">
        <f t="shared" si="5"/>
        <v>2022</v>
      </c>
      <c r="E15" s="31" t="str">
        <f>Bezeichnungen!$A$3</f>
        <v>Pfeiler 2</v>
      </c>
      <c r="F15" s="31" t="str">
        <f>Bezeichnungen!$B$3</f>
        <v>Bildung und Arbeit</v>
      </c>
      <c r="G15" s="181" t="str">
        <f>Bezeichnungen!$C$6</f>
        <v>Frühe Kindheit</v>
      </c>
      <c r="H15" s="168" t="str">
        <f t="shared" si="6"/>
        <v>Budget 2022</v>
      </c>
      <c r="I15" s="169" t="str">
        <f t="shared" ref="I15" si="14">$I$3</f>
        <v>Bund (AIG)</v>
      </c>
      <c r="J15" s="157">
        <f t="shared" ca="1" si="0"/>
        <v>0</v>
      </c>
      <c r="K15" s="200" t="s">
        <v>82</v>
      </c>
      <c r="L15" s="158" t="str">
        <f>L3</f>
        <v>T</v>
      </c>
      <c r="M15" s="158">
        <v>15</v>
      </c>
      <c r="N15" s="158" t="str">
        <f t="shared" si="1"/>
        <v>T15</v>
      </c>
      <c r="O15" t="str">
        <f>VLOOKUP(G15,Tabelle2[[Förderbereiche D]:[Förderbereiche I]],2,FALSE)</f>
        <v>Sostengno alla prima infanzia</v>
      </c>
    </row>
    <row r="16" spans="1:15" x14ac:dyDescent="0.25">
      <c r="A16" s="29" t="str">
        <f t="shared" si="2"/>
        <v>TI</v>
      </c>
      <c r="B16" s="30" t="str">
        <f t="shared" si="3"/>
        <v>I</v>
      </c>
      <c r="C16" s="30" t="str">
        <f t="shared" si="4"/>
        <v>Lateinische Schweiz</v>
      </c>
      <c r="D16">
        <f t="shared" si="5"/>
        <v>2022</v>
      </c>
      <c r="E16" s="31" t="str">
        <f>Bezeichnungen!$A$3</f>
        <v>Pfeiler 2</v>
      </c>
      <c r="F16" s="31" t="str">
        <f>Bezeichnungen!$B$3</f>
        <v>Bildung und Arbeit</v>
      </c>
      <c r="G16" s="181" t="str">
        <f>Bezeichnungen!$C$6</f>
        <v>Frühe Kindheit</v>
      </c>
      <c r="H16" s="168" t="str">
        <f t="shared" si="6"/>
        <v>Budget 2022</v>
      </c>
      <c r="I16" s="29" t="str">
        <f t="shared" ref="I16" si="15">$I$4</f>
        <v>Bund (IP)</v>
      </c>
      <c r="J16" s="157">
        <f t="shared" ca="1" si="0"/>
        <v>0</v>
      </c>
      <c r="K16" s="200" t="s">
        <v>82</v>
      </c>
      <c r="L16" s="158" t="str">
        <f>L4</f>
        <v>U</v>
      </c>
      <c r="M16" s="158">
        <v>15</v>
      </c>
      <c r="N16" s="158" t="str">
        <f t="shared" si="1"/>
        <v>U15</v>
      </c>
      <c r="O16" t="str">
        <f>VLOOKUP(G16,Tabelle2[[Förderbereiche D]:[Förderbereiche I]],2,FALSE)</f>
        <v>Sostengno alla prima infanzia</v>
      </c>
    </row>
    <row r="17" spans="1:15" x14ac:dyDescent="0.25">
      <c r="A17" s="29" t="str">
        <f t="shared" si="2"/>
        <v>TI</v>
      </c>
      <c r="B17" s="30" t="str">
        <f t="shared" si="3"/>
        <v>I</v>
      </c>
      <c r="C17" s="30" t="str">
        <f t="shared" si="4"/>
        <v>Lateinische Schweiz</v>
      </c>
      <c r="D17">
        <f t="shared" si="5"/>
        <v>2022</v>
      </c>
      <c r="E17" s="31" t="str">
        <f>Bezeichnungen!$A$3</f>
        <v>Pfeiler 2</v>
      </c>
      <c r="F17" s="31" t="str">
        <f>Bezeichnungen!$B$3</f>
        <v>Bildung und Arbeit</v>
      </c>
      <c r="G17" s="158" t="str">
        <f>Bezeichnungen!$C$7</f>
        <v>Ausbildungs- und Arbeitsmarktfähigkeit</v>
      </c>
      <c r="H17" s="168" t="str">
        <f t="shared" si="6"/>
        <v>Budget 2022</v>
      </c>
      <c r="I17" s="29" t="str">
        <f t="shared" ref="I17" si="16">$I$2</f>
        <v>Kt (inkl. Gem.)</v>
      </c>
      <c r="J17" s="157">
        <f t="shared" ca="1" si="0"/>
        <v>0</v>
      </c>
      <c r="K17" s="200" t="s">
        <v>82</v>
      </c>
      <c r="L17" s="158" t="str">
        <f>L2</f>
        <v>S</v>
      </c>
      <c r="M17" s="158">
        <v>16</v>
      </c>
      <c r="N17" s="158" t="str">
        <f t="shared" si="1"/>
        <v>S16</v>
      </c>
      <c r="O17" t="str">
        <f>VLOOKUP(G17,Tabelle2[[Förderbereiche D]:[Förderbereiche I]],2,FALSE)</f>
        <v>Formazione e lavoro</v>
      </c>
    </row>
    <row r="18" spans="1:15" x14ac:dyDescent="0.25">
      <c r="A18" s="29" t="str">
        <f t="shared" si="2"/>
        <v>TI</v>
      </c>
      <c r="B18" s="30" t="str">
        <f t="shared" si="3"/>
        <v>I</v>
      </c>
      <c r="C18" s="30" t="str">
        <f t="shared" si="4"/>
        <v>Lateinische Schweiz</v>
      </c>
      <c r="D18">
        <f t="shared" si="5"/>
        <v>2022</v>
      </c>
      <c r="E18" s="31" t="str">
        <f>Bezeichnungen!$A$3</f>
        <v>Pfeiler 2</v>
      </c>
      <c r="F18" s="31" t="str">
        <f>Bezeichnungen!$B$3</f>
        <v>Bildung und Arbeit</v>
      </c>
      <c r="G18" s="158" t="str">
        <f>Bezeichnungen!$C$7</f>
        <v>Ausbildungs- und Arbeitsmarktfähigkeit</v>
      </c>
      <c r="H18" s="168" t="str">
        <f t="shared" si="6"/>
        <v>Budget 2022</v>
      </c>
      <c r="I18" s="169" t="str">
        <f t="shared" ref="I18" si="17">$I$3</f>
        <v>Bund (AIG)</v>
      </c>
      <c r="J18" s="157">
        <f t="shared" ca="1" si="0"/>
        <v>0</v>
      </c>
      <c r="K18" s="200" t="s">
        <v>82</v>
      </c>
      <c r="L18" s="158" t="str">
        <f>L3</f>
        <v>T</v>
      </c>
      <c r="M18" s="158">
        <v>16</v>
      </c>
      <c r="N18" s="158" t="str">
        <f t="shared" si="1"/>
        <v>T16</v>
      </c>
      <c r="O18" t="str">
        <f>VLOOKUP(G18,Tabelle2[[Förderbereiche D]:[Förderbereiche I]],2,FALSE)</f>
        <v>Formazione e lavoro</v>
      </c>
    </row>
    <row r="19" spans="1:15" x14ac:dyDescent="0.25">
      <c r="A19" s="29" t="str">
        <f t="shared" si="2"/>
        <v>TI</v>
      </c>
      <c r="B19" s="30" t="str">
        <f t="shared" si="3"/>
        <v>I</v>
      </c>
      <c r="C19" s="30" t="str">
        <f t="shared" si="4"/>
        <v>Lateinische Schweiz</v>
      </c>
      <c r="D19">
        <f t="shared" si="5"/>
        <v>2022</v>
      </c>
      <c r="E19" s="31" t="str">
        <f>Bezeichnungen!$A$3</f>
        <v>Pfeiler 2</v>
      </c>
      <c r="F19" s="31" t="str">
        <f>Bezeichnungen!$B$3</f>
        <v>Bildung und Arbeit</v>
      </c>
      <c r="G19" s="158" t="str">
        <f>Bezeichnungen!$C$7</f>
        <v>Ausbildungs- und Arbeitsmarktfähigkeit</v>
      </c>
      <c r="H19" s="168" t="str">
        <f t="shared" si="6"/>
        <v>Budget 2022</v>
      </c>
      <c r="I19" s="29" t="str">
        <f t="shared" ref="I19" si="18">$I$4</f>
        <v>Bund (IP)</v>
      </c>
      <c r="J19" s="157">
        <f t="shared" ca="1" si="0"/>
        <v>0</v>
      </c>
      <c r="K19" s="200" t="s">
        <v>82</v>
      </c>
      <c r="L19" s="158" t="str">
        <f>L4</f>
        <v>U</v>
      </c>
      <c r="M19" s="158">
        <v>16</v>
      </c>
      <c r="N19" s="158" t="str">
        <f t="shared" si="1"/>
        <v>U16</v>
      </c>
      <c r="O19" t="str">
        <f>VLOOKUP(G19,Tabelle2[[Förderbereiche D]:[Förderbereiche I]],2,FALSE)</f>
        <v>Formazione e lavoro</v>
      </c>
    </row>
    <row r="20" spans="1:15" x14ac:dyDescent="0.25">
      <c r="A20" s="29" t="str">
        <f t="shared" si="2"/>
        <v>TI</v>
      </c>
      <c r="B20" s="30" t="str">
        <f t="shared" si="3"/>
        <v>I</v>
      </c>
      <c r="C20" s="30" t="str">
        <f t="shared" si="4"/>
        <v>Lateinische Schweiz</v>
      </c>
      <c r="D20">
        <f t="shared" si="5"/>
        <v>2022</v>
      </c>
      <c r="E20" s="31" t="str">
        <f>Bezeichnungen!$A$4</f>
        <v>Pfeiler 3</v>
      </c>
      <c r="F20" s="31" t="str">
        <f>Bezeichnungen!$B$4</f>
        <v>Verständigung und gesellschaftliche Integration</v>
      </c>
      <c r="G20" s="158" t="str">
        <f>Bezeichnungen!$C$8</f>
        <v>Interkulturelles Dolmetschen und Vermitteln</v>
      </c>
      <c r="H20" s="168" t="str">
        <f t="shared" si="6"/>
        <v>Budget 2022</v>
      </c>
      <c r="I20" s="29" t="str">
        <f t="shared" ref="I20" si="19">$I$2</f>
        <v>Kt (inkl. Gem.)</v>
      </c>
      <c r="J20" s="157">
        <f t="shared" ca="1" si="0"/>
        <v>0</v>
      </c>
      <c r="K20" s="200" t="s">
        <v>82</v>
      </c>
      <c r="L20" s="158" t="str">
        <f>L2</f>
        <v>S</v>
      </c>
      <c r="M20" s="158">
        <v>18</v>
      </c>
      <c r="N20" s="158" t="str">
        <f t="shared" si="1"/>
        <v>S18</v>
      </c>
      <c r="O20" t="str">
        <f>VLOOKUP(G20,Tabelle2[[Förderbereiche D]:[Förderbereiche I]],2,FALSE)</f>
        <v>Interpretariato e mediazione interculturali</v>
      </c>
    </row>
    <row r="21" spans="1:15" x14ac:dyDescent="0.25">
      <c r="A21" s="29" t="str">
        <f t="shared" si="2"/>
        <v>TI</v>
      </c>
      <c r="B21" s="30" t="str">
        <f t="shared" si="3"/>
        <v>I</v>
      </c>
      <c r="C21" s="30" t="str">
        <f t="shared" si="4"/>
        <v>Lateinische Schweiz</v>
      </c>
      <c r="D21">
        <f t="shared" si="5"/>
        <v>2022</v>
      </c>
      <c r="E21" s="31" t="str">
        <f>Bezeichnungen!$A$4</f>
        <v>Pfeiler 3</v>
      </c>
      <c r="F21" s="31" t="str">
        <f>Bezeichnungen!$B$4</f>
        <v>Verständigung und gesellschaftliche Integration</v>
      </c>
      <c r="G21" s="158" t="str">
        <f>Bezeichnungen!$C$8</f>
        <v>Interkulturelles Dolmetschen und Vermitteln</v>
      </c>
      <c r="H21" s="168" t="str">
        <f t="shared" si="6"/>
        <v>Budget 2022</v>
      </c>
      <c r="I21" s="169" t="str">
        <f t="shared" ref="I21" si="20">$I$3</f>
        <v>Bund (AIG)</v>
      </c>
      <c r="J21" s="157">
        <f t="shared" ca="1" si="0"/>
        <v>0</v>
      </c>
      <c r="K21" s="200" t="s">
        <v>82</v>
      </c>
      <c r="L21" s="158" t="str">
        <f>L3</f>
        <v>T</v>
      </c>
      <c r="M21" s="158">
        <v>18</v>
      </c>
      <c r="N21" s="158" t="str">
        <f t="shared" si="1"/>
        <v>T18</v>
      </c>
      <c r="O21" t="str">
        <f>VLOOKUP(G21,Tabelle2[[Förderbereiche D]:[Förderbereiche I]],2,FALSE)</f>
        <v>Interpretariato e mediazione interculturali</v>
      </c>
    </row>
    <row r="22" spans="1:15" x14ac:dyDescent="0.25">
      <c r="A22" s="29" t="str">
        <f t="shared" si="2"/>
        <v>TI</v>
      </c>
      <c r="B22" s="30" t="str">
        <f t="shared" si="3"/>
        <v>I</v>
      </c>
      <c r="C22" s="30" t="str">
        <f t="shared" si="4"/>
        <v>Lateinische Schweiz</v>
      </c>
      <c r="D22">
        <f t="shared" si="5"/>
        <v>2022</v>
      </c>
      <c r="E22" s="31" t="str">
        <f>Bezeichnungen!$A$4</f>
        <v>Pfeiler 3</v>
      </c>
      <c r="F22" s="31" t="str">
        <f>Bezeichnungen!$B$4</f>
        <v>Verständigung und gesellschaftliche Integration</v>
      </c>
      <c r="G22" s="158" t="str">
        <f>Bezeichnungen!$C$8</f>
        <v>Interkulturelles Dolmetschen und Vermitteln</v>
      </c>
      <c r="H22" s="168" t="str">
        <f t="shared" si="6"/>
        <v>Budget 2022</v>
      </c>
      <c r="I22" s="29" t="str">
        <f t="shared" ref="I22" si="21">$I$4</f>
        <v>Bund (IP)</v>
      </c>
      <c r="J22" s="157">
        <f t="shared" ca="1" si="0"/>
        <v>0</v>
      </c>
      <c r="K22" s="200" t="s">
        <v>82</v>
      </c>
      <c r="L22" s="158" t="str">
        <f>L4</f>
        <v>U</v>
      </c>
      <c r="M22" s="158">
        <v>18</v>
      </c>
      <c r="N22" s="158" t="str">
        <f t="shared" si="1"/>
        <v>U18</v>
      </c>
      <c r="O22" t="str">
        <f>VLOOKUP(G22,Tabelle2[[Förderbereiche D]:[Förderbereiche I]],2,FALSE)</f>
        <v>Interpretariato e mediazione interculturali</v>
      </c>
    </row>
    <row r="23" spans="1:15" x14ac:dyDescent="0.25">
      <c r="A23" s="29" t="str">
        <f t="shared" si="2"/>
        <v>TI</v>
      </c>
      <c r="B23" s="30" t="str">
        <f t="shared" si="3"/>
        <v>I</v>
      </c>
      <c r="C23" s="30" t="str">
        <f t="shared" si="4"/>
        <v>Lateinische Schweiz</v>
      </c>
      <c r="D23">
        <f t="shared" si="5"/>
        <v>2022</v>
      </c>
      <c r="E23" s="31" t="str">
        <f>Bezeichnungen!$A$4</f>
        <v>Pfeiler 3</v>
      </c>
      <c r="F23" s="31" t="str">
        <f>Bezeichnungen!$B$4</f>
        <v>Verständigung und gesellschaftliche Integration</v>
      </c>
      <c r="G23" s="181" t="str">
        <f>Bezeichnungen!$C$9</f>
        <v>Zusammenleben</v>
      </c>
      <c r="H23" s="168" t="str">
        <f t="shared" si="6"/>
        <v>Budget 2022</v>
      </c>
      <c r="I23" s="29" t="str">
        <f t="shared" ref="I23" si="22">$I$2</f>
        <v>Kt (inkl. Gem.)</v>
      </c>
      <c r="J23" s="157">
        <f t="shared" ca="1" si="0"/>
        <v>0</v>
      </c>
      <c r="K23" s="200" t="s">
        <v>82</v>
      </c>
      <c r="L23" s="158" t="str">
        <f>L2</f>
        <v>S</v>
      </c>
      <c r="M23" s="158">
        <v>19</v>
      </c>
      <c r="N23" s="158" t="str">
        <f t="shared" si="1"/>
        <v>S19</v>
      </c>
      <c r="O23" t="str">
        <f>VLOOKUP(G23,Tabelle2[[Förderbereiche D]:[Förderbereiche I]],2,FALSE)</f>
        <v>Vivere assieme</v>
      </c>
    </row>
    <row r="24" spans="1:15" x14ac:dyDescent="0.25">
      <c r="A24" s="29" t="str">
        <f t="shared" si="2"/>
        <v>TI</v>
      </c>
      <c r="B24" s="30" t="str">
        <f t="shared" si="3"/>
        <v>I</v>
      </c>
      <c r="C24" s="30" t="str">
        <f t="shared" si="4"/>
        <v>Lateinische Schweiz</v>
      </c>
      <c r="D24">
        <f t="shared" si="5"/>
        <v>2022</v>
      </c>
      <c r="E24" s="31" t="str">
        <f>Bezeichnungen!$A$4</f>
        <v>Pfeiler 3</v>
      </c>
      <c r="F24" s="31" t="str">
        <f>Bezeichnungen!$B$4</f>
        <v>Verständigung und gesellschaftliche Integration</v>
      </c>
      <c r="G24" s="181" t="str">
        <f>Bezeichnungen!$C$9</f>
        <v>Zusammenleben</v>
      </c>
      <c r="H24" s="168" t="str">
        <f t="shared" si="6"/>
        <v>Budget 2022</v>
      </c>
      <c r="I24" s="169" t="str">
        <f t="shared" ref="I24" si="23">$I$3</f>
        <v>Bund (AIG)</v>
      </c>
      <c r="J24" s="157">
        <f t="shared" ca="1" si="0"/>
        <v>0</v>
      </c>
      <c r="K24" s="200" t="s">
        <v>82</v>
      </c>
      <c r="L24" s="158" t="str">
        <f>L3</f>
        <v>T</v>
      </c>
      <c r="M24" s="158">
        <v>19</v>
      </c>
      <c r="N24" s="158" t="str">
        <f t="shared" si="1"/>
        <v>T19</v>
      </c>
      <c r="O24" t="str">
        <f>VLOOKUP(G24,Tabelle2[[Förderbereiche D]:[Förderbereiche I]],2,FALSE)</f>
        <v>Vivere assieme</v>
      </c>
    </row>
    <row r="25" spans="1:15" x14ac:dyDescent="0.25">
      <c r="A25" s="29" t="str">
        <f t="shared" si="2"/>
        <v>TI</v>
      </c>
      <c r="B25" s="30" t="str">
        <f t="shared" si="3"/>
        <v>I</v>
      </c>
      <c r="C25" s="30" t="str">
        <f t="shared" si="4"/>
        <v>Lateinische Schweiz</v>
      </c>
      <c r="D25">
        <f t="shared" si="5"/>
        <v>2022</v>
      </c>
      <c r="E25" s="31" t="str">
        <f>Bezeichnungen!$A$4</f>
        <v>Pfeiler 3</v>
      </c>
      <c r="F25" s="31" t="str">
        <f>Bezeichnungen!$B$4</f>
        <v>Verständigung und gesellschaftliche Integration</v>
      </c>
      <c r="G25" s="181" t="str">
        <f>Bezeichnungen!$C$9</f>
        <v>Zusammenleben</v>
      </c>
      <c r="H25" s="168" t="str">
        <f t="shared" si="6"/>
        <v>Budget 2022</v>
      </c>
      <c r="I25" s="29" t="str">
        <f t="shared" ref="I25" si="24">$I$4</f>
        <v>Bund (IP)</v>
      </c>
      <c r="J25" s="157">
        <f t="shared" ca="1" si="0"/>
        <v>0</v>
      </c>
      <c r="K25" s="200" t="s">
        <v>82</v>
      </c>
      <c r="L25" s="158" t="str">
        <f>L4</f>
        <v>U</v>
      </c>
      <c r="M25" s="158">
        <v>19</v>
      </c>
      <c r="N25" s="158" t="str">
        <f t="shared" si="1"/>
        <v>U19</v>
      </c>
      <c r="O25" t="str">
        <f>VLOOKUP(G25,Tabelle2[[Förderbereiche D]:[Förderbereiche I]],2,FALSE)</f>
        <v>Vivere assieme</v>
      </c>
    </row>
    <row r="26" spans="1:15" ht="13" x14ac:dyDescent="0.3">
      <c r="A26" s="29" t="str">
        <f t="shared" si="2"/>
        <v>TI</v>
      </c>
      <c r="B26" s="30" t="str">
        <f t="shared" si="3"/>
        <v>I</v>
      </c>
      <c r="C26" s="30" t="str">
        <f t="shared" si="4"/>
        <v>Lateinische Schweiz</v>
      </c>
      <c r="D26">
        <f t="shared" si="5"/>
        <v>2022</v>
      </c>
      <c r="E26" t="str">
        <f>Bezeichnungen!$A$2</f>
        <v>Pfeiler 1</v>
      </c>
      <c r="F26" t="str">
        <f>Bezeichnungen!$B$2</f>
        <v>Information und Beratung</v>
      </c>
      <c r="G26" s="158" t="str">
        <f>Bezeichnungen!$C$2</f>
        <v>Erstinformation und Integrationsförderbedarf</v>
      </c>
      <c r="H26" s="173" t="s">
        <v>63</v>
      </c>
      <c r="I26" s="29" t="str">
        <f t="shared" ref="I26" si="25">$I$2</f>
        <v>Kt (inkl. Gem.)</v>
      </c>
      <c r="J26" s="157">
        <f t="shared" ca="1" si="0"/>
        <v>0</v>
      </c>
      <c r="K26" s="200" t="s">
        <v>82</v>
      </c>
      <c r="L26" s="173" t="s">
        <v>33</v>
      </c>
      <c r="M26" s="159">
        <v>10</v>
      </c>
      <c r="N26" s="159" t="str">
        <f>L26&amp;M26</f>
        <v>W10</v>
      </c>
      <c r="O26" t="str">
        <f>VLOOKUP(G26,Tabelle2[[Förderbereiche D]:[Förderbereiche I]],2,FALSE)</f>
        <v>Informazione ai nuovi arrivati e fabbisogno in termine di promozione dell'integrazione</v>
      </c>
    </row>
    <row r="27" spans="1:15" x14ac:dyDescent="0.25">
      <c r="A27" s="29" t="str">
        <f t="shared" si="2"/>
        <v>TI</v>
      </c>
      <c r="B27" s="30" t="str">
        <f t="shared" si="3"/>
        <v>I</v>
      </c>
      <c r="C27" s="30" t="str">
        <f t="shared" si="4"/>
        <v>Lateinische Schweiz</v>
      </c>
      <c r="D27">
        <f t="shared" si="5"/>
        <v>2022</v>
      </c>
      <c r="E27" t="str">
        <f>Bezeichnungen!$A$2</f>
        <v>Pfeiler 1</v>
      </c>
      <c r="F27" t="str">
        <f>Bezeichnungen!$B$2</f>
        <v>Information und Beratung</v>
      </c>
      <c r="G27" s="158" t="str">
        <f>Bezeichnungen!$C$2</f>
        <v>Erstinformation und Integrationsförderbedarf</v>
      </c>
      <c r="H27" s="168" t="str">
        <f>$H$26</f>
        <v>Budget 2023</v>
      </c>
      <c r="I27" s="169" t="str">
        <f t="shared" ref="I27" si="26">$I$3</f>
        <v>Bund (AIG)</v>
      </c>
      <c r="J27" s="157">
        <f t="shared" ca="1" si="0"/>
        <v>0</v>
      </c>
      <c r="K27" s="200" t="s">
        <v>82</v>
      </c>
      <c r="L27" s="172" t="s">
        <v>57</v>
      </c>
      <c r="M27" s="158">
        <v>10</v>
      </c>
      <c r="N27" s="158" t="str">
        <f t="shared" ref="N27:N49" si="27">L27&amp;M27</f>
        <v>X10</v>
      </c>
      <c r="O27" t="str">
        <f>VLOOKUP(G27,Tabelle2[[Förderbereiche D]:[Förderbereiche I]],2,FALSE)</f>
        <v>Informazione ai nuovi arrivati e fabbisogno in termine di promozione dell'integrazione</v>
      </c>
    </row>
    <row r="28" spans="1:15" x14ac:dyDescent="0.25">
      <c r="A28" s="29" t="str">
        <f t="shared" si="2"/>
        <v>TI</v>
      </c>
      <c r="B28" s="30" t="str">
        <f t="shared" si="3"/>
        <v>I</v>
      </c>
      <c r="C28" s="30" t="str">
        <f t="shared" si="4"/>
        <v>Lateinische Schweiz</v>
      </c>
      <c r="D28">
        <f t="shared" si="5"/>
        <v>2022</v>
      </c>
      <c r="E28" t="str">
        <f>Bezeichnungen!$A$2</f>
        <v>Pfeiler 1</v>
      </c>
      <c r="F28" t="str">
        <f>Bezeichnungen!$B$2</f>
        <v>Information und Beratung</v>
      </c>
      <c r="G28" s="158" t="str">
        <f>Bezeichnungen!$C$2</f>
        <v>Erstinformation und Integrationsförderbedarf</v>
      </c>
      <c r="H28" s="168" t="str">
        <f t="shared" ref="H28:H49" si="28">$H$26</f>
        <v>Budget 2023</v>
      </c>
      <c r="I28" s="29" t="str">
        <f t="shared" ref="I28" si="29">$I$4</f>
        <v>Bund (IP)</v>
      </c>
      <c r="J28" s="157">
        <f t="shared" ca="1" si="0"/>
        <v>0</v>
      </c>
      <c r="K28" s="200" t="s">
        <v>82</v>
      </c>
      <c r="L28" s="172" t="s">
        <v>50</v>
      </c>
      <c r="M28" s="158">
        <v>10</v>
      </c>
      <c r="N28" s="158" t="str">
        <f t="shared" si="27"/>
        <v>Y10</v>
      </c>
      <c r="O28" t="str">
        <f>VLOOKUP(G28,Tabelle2[[Förderbereiche D]:[Förderbereiche I]],2,FALSE)</f>
        <v>Informazione ai nuovi arrivati e fabbisogno in termine di promozione dell'integrazione</v>
      </c>
    </row>
    <row r="29" spans="1:15" x14ac:dyDescent="0.25">
      <c r="A29" s="29" t="str">
        <f t="shared" si="2"/>
        <v>TI</v>
      </c>
      <c r="B29" s="30" t="str">
        <f t="shared" si="3"/>
        <v>I</v>
      </c>
      <c r="C29" s="30" t="str">
        <f t="shared" si="4"/>
        <v>Lateinische Schweiz</v>
      </c>
      <c r="D29">
        <f t="shared" si="5"/>
        <v>2022</v>
      </c>
      <c r="E29" t="str">
        <f>Bezeichnungen!$A$2</f>
        <v>Pfeiler 1</v>
      </c>
      <c r="F29" t="str">
        <f>Bezeichnungen!$B$2</f>
        <v>Information und Beratung</v>
      </c>
      <c r="G29" s="158" t="str">
        <f>Bezeichnungen!$C$3</f>
        <v>Beratung</v>
      </c>
      <c r="H29" s="168" t="str">
        <f t="shared" si="28"/>
        <v>Budget 2023</v>
      </c>
      <c r="I29" s="29" t="str">
        <f t="shared" ref="I29" si="30">$I$2</f>
        <v>Kt (inkl. Gem.)</v>
      </c>
      <c r="J29" s="157">
        <f t="shared" ca="1" si="0"/>
        <v>0</v>
      </c>
      <c r="K29" s="200" t="s">
        <v>82</v>
      </c>
      <c r="L29" s="158" t="str">
        <f>L26</f>
        <v>W</v>
      </c>
      <c r="M29" s="158">
        <v>11</v>
      </c>
      <c r="N29" s="158" t="str">
        <f t="shared" si="27"/>
        <v>W11</v>
      </c>
      <c r="O29" t="str">
        <f>VLOOKUP(G29,Tabelle2[[Förderbereiche D]:[Förderbereiche I]],2,FALSE)</f>
        <v>Consulenza</v>
      </c>
    </row>
    <row r="30" spans="1:15" x14ac:dyDescent="0.25">
      <c r="A30" s="29" t="str">
        <f t="shared" si="2"/>
        <v>TI</v>
      </c>
      <c r="B30" s="30" t="str">
        <f t="shared" si="3"/>
        <v>I</v>
      </c>
      <c r="C30" s="30" t="str">
        <f t="shared" si="4"/>
        <v>Lateinische Schweiz</v>
      </c>
      <c r="D30">
        <f t="shared" si="5"/>
        <v>2022</v>
      </c>
      <c r="E30" t="str">
        <f>Bezeichnungen!$A$2</f>
        <v>Pfeiler 1</v>
      </c>
      <c r="F30" t="str">
        <f>Bezeichnungen!$B$2</f>
        <v>Information und Beratung</v>
      </c>
      <c r="G30" s="158" t="str">
        <f>Bezeichnungen!$C$3</f>
        <v>Beratung</v>
      </c>
      <c r="H30" s="168" t="str">
        <f t="shared" si="28"/>
        <v>Budget 2023</v>
      </c>
      <c r="I30" s="169" t="str">
        <f t="shared" ref="I30" si="31">$I$3</f>
        <v>Bund (AIG)</v>
      </c>
      <c r="J30" s="157">
        <f t="shared" ca="1" si="0"/>
        <v>0</v>
      </c>
      <c r="K30" s="200" t="s">
        <v>82</v>
      </c>
      <c r="L30" s="158" t="str">
        <f>L27</f>
        <v>X</v>
      </c>
      <c r="M30" s="158">
        <v>11</v>
      </c>
      <c r="N30" s="158" t="str">
        <f t="shared" si="27"/>
        <v>X11</v>
      </c>
      <c r="O30" t="str">
        <f>VLOOKUP(G30,Tabelle2[[Förderbereiche D]:[Förderbereiche I]],2,FALSE)</f>
        <v>Consulenza</v>
      </c>
    </row>
    <row r="31" spans="1:15" x14ac:dyDescent="0.25">
      <c r="A31" s="29" t="str">
        <f t="shared" si="2"/>
        <v>TI</v>
      </c>
      <c r="B31" s="30" t="str">
        <f t="shared" si="3"/>
        <v>I</v>
      </c>
      <c r="C31" s="30" t="str">
        <f t="shared" si="4"/>
        <v>Lateinische Schweiz</v>
      </c>
      <c r="D31">
        <f t="shared" si="5"/>
        <v>2022</v>
      </c>
      <c r="E31" t="str">
        <f>Bezeichnungen!$A$2</f>
        <v>Pfeiler 1</v>
      </c>
      <c r="F31" t="str">
        <f>Bezeichnungen!$B$2</f>
        <v>Information und Beratung</v>
      </c>
      <c r="G31" s="158" t="str">
        <f>Bezeichnungen!$C$3</f>
        <v>Beratung</v>
      </c>
      <c r="H31" s="168" t="str">
        <f t="shared" si="28"/>
        <v>Budget 2023</v>
      </c>
      <c r="I31" s="29" t="str">
        <f t="shared" ref="I31" si="32">$I$4</f>
        <v>Bund (IP)</v>
      </c>
      <c r="J31" s="157">
        <f t="shared" ca="1" si="0"/>
        <v>0</v>
      </c>
      <c r="K31" s="200" t="s">
        <v>82</v>
      </c>
      <c r="L31" s="158" t="str">
        <f>L28</f>
        <v>Y</v>
      </c>
      <c r="M31" s="158">
        <v>11</v>
      </c>
      <c r="N31" s="158" t="str">
        <f t="shared" si="27"/>
        <v>Y11</v>
      </c>
      <c r="O31" t="str">
        <f>VLOOKUP(G31,Tabelle2[[Förderbereiche D]:[Förderbereiche I]],2,FALSE)</f>
        <v>Consulenza</v>
      </c>
    </row>
    <row r="32" spans="1:15" x14ac:dyDescent="0.25">
      <c r="A32" s="29" t="str">
        <f t="shared" si="2"/>
        <v>TI</v>
      </c>
      <c r="B32" s="30" t="str">
        <f t="shared" si="3"/>
        <v>I</v>
      </c>
      <c r="C32" s="30" t="str">
        <f t="shared" si="4"/>
        <v>Lateinische Schweiz</v>
      </c>
      <c r="D32">
        <f t="shared" si="5"/>
        <v>2022</v>
      </c>
      <c r="E32" t="str">
        <f>Bezeichnungen!$A$2</f>
        <v>Pfeiler 1</v>
      </c>
      <c r="F32" t="str">
        <f>Bezeichnungen!$B$2</f>
        <v>Information und Beratung</v>
      </c>
      <c r="G32" s="158" t="str">
        <f>Bezeichnungen!$C$4</f>
        <v>Schutz vor Diskriminierung</v>
      </c>
      <c r="H32" s="168" t="str">
        <f t="shared" si="28"/>
        <v>Budget 2023</v>
      </c>
      <c r="I32" s="29" t="str">
        <f t="shared" ref="I32" si="33">$I$2</f>
        <v>Kt (inkl. Gem.)</v>
      </c>
      <c r="J32" s="157">
        <f t="shared" ca="1" si="0"/>
        <v>0</v>
      </c>
      <c r="K32" s="200" t="s">
        <v>82</v>
      </c>
      <c r="L32" s="158" t="str">
        <f>L26</f>
        <v>W</v>
      </c>
      <c r="M32" s="158">
        <v>12</v>
      </c>
      <c r="N32" s="158" t="str">
        <f t="shared" si="27"/>
        <v>W12</v>
      </c>
      <c r="O32" t="str">
        <f>VLOOKUP(G32,Tabelle2[[Förderbereiche D]:[Förderbereiche I]],2,FALSE)</f>
        <v>Tutela dalla discriminazione</v>
      </c>
    </row>
    <row r="33" spans="1:15" x14ac:dyDescent="0.25">
      <c r="A33" s="29" t="str">
        <f t="shared" si="2"/>
        <v>TI</v>
      </c>
      <c r="B33" s="30" t="str">
        <f t="shared" si="3"/>
        <v>I</v>
      </c>
      <c r="C33" s="30" t="str">
        <f t="shared" si="4"/>
        <v>Lateinische Schweiz</v>
      </c>
      <c r="D33">
        <f t="shared" si="5"/>
        <v>2022</v>
      </c>
      <c r="E33" t="str">
        <f>Bezeichnungen!$A$2</f>
        <v>Pfeiler 1</v>
      </c>
      <c r="F33" t="str">
        <f>Bezeichnungen!$B$2</f>
        <v>Information und Beratung</v>
      </c>
      <c r="G33" s="158" t="str">
        <f>Bezeichnungen!$C$4</f>
        <v>Schutz vor Diskriminierung</v>
      </c>
      <c r="H33" s="168" t="str">
        <f t="shared" si="28"/>
        <v>Budget 2023</v>
      </c>
      <c r="I33" s="169" t="str">
        <f t="shared" ref="I33" si="34">$I$3</f>
        <v>Bund (AIG)</v>
      </c>
      <c r="J33" s="157">
        <f t="shared" ca="1" si="0"/>
        <v>0</v>
      </c>
      <c r="K33" s="200" t="s">
        <v>82</v>
      </c>
      <c r="L33" s="158" t="str">
        <f>L27</f>
        <v>X</v>
      </c>
      <c r="M33" s="158">
        <v>12</v>
      </c>
      <c r="N33" s="158" t="str">
        <f t="shared" si="27"/>
        <v>X12</v>
      </c>
      <c r="O33" t="str">
        <f>VLOOKUP(G33,Tabelle2[[Förderbereiche D]:[Förderbereiche I]],2,FALSE)</f>
        <v>Tutela dalla discriminazione</v>
      </c>
    </row>
    <row r="34" spans="1:15" x14ac:dyDescent="0.25">
      <c r="A34" s="29" t="str">
        <f t="shared" si="2"/>
        <v>TI</v>
      </c>
      <c r="B34" s="30" t="str">
        <f t="shared" si="3"/>
        <v>I</v>
      </c>
      <c r="C34" s="30" t="str">
        <f t="shared" si="4"/>
        <v>Lateinische Schweiz</v>
      </c>
      <c r="D34">
        <f t="shared" si="5"/>
        <v>2022</v>
      </c>
      <c r="E34" t="str">
        <f>Bezeichnungen!$A$2</f>
        <v>Pfeiler 1</v>
      </c>
      <c r="F34" t="str">
        <f>Bezeichnungen!$B$2</f>
        <v>Information und Beratung</v>
      </c>
      <c r="G34" s="158" t="str">
        <f>Bezeichnungen!$C$4</f>
        <v>Schutz vor Diskriminierung</v>
      </c>
      <c r="H34" s="168" t="str">
        <f t="shared" si="28"/>
        <v>Budget 2023</v>
      </c>
      <c r="I34" s="29" t="str">
        <f t="shared" ref="I34" si="35">$I$4</f>
        <v>Bund (IP)</v>
      </c>
      <c r="J34" s="157">
        <f t="shared" ref="J34:J65" ca="1" si="36">INDIRECT(K34&amp;"!"&amp;"$"&amp;N34)</f>
        <v>0</v>
      </c>
      <c r="K34" s="200" t="s">
        <v>82</v>
      </c>
      <c r="L34" s="158" t="str">
        <f>L28</f>
        <v>Y</v>
      </c>
      <c r="M34" s="158">
        <v>12</v>
      </c>
      <c r="N34" s="158" t="str">
        <f t="shared" si="27"/>
        <v>Y12</v>
      </c>
      <c r="O34" t="str">
        <f>VLOOKUP(G34,Tabelle2[[Förderbereiche D]:[Förderbereiche I]],2,FALSE)</f>
        <v>Tutela dalla discriminazione</v>
      </c>
    </row>
    <row r="35" spans="1:15" x14ac:dyDescent="0.25">
      <c r="A35" s="29" t="str">
        <f t="shared" si="2"/>
        <v>TI</v>
      </c>
      <c r="B35" s="30" t="str">
        <f t="shared" si="3"/>
        <v>I</v>
      </c>
      <c r="C35" s="30" t="str">
        <f t="shared" si="4"/>
        <v>Lateinische Schweiz</v>
      </c>
      <c r="D35">
        <f t="shared" si="5"/>
        <v>2022</v>
      </c>
      <c r="E35" s="31" t="str">
        <f>Bezeichnungen!$A$3</f>
        <v>Pfeiler 2</v>
      </c>
      <c r="F35" s="31" t="str">
        <f>Bezeichnungen!$B$3</f>
        <v>Bildung und Arbeit</v>
      </c>
      <c r="G35" s="181" t="str">
        <f>Bezeichnungen!$C$5</f>
        <v>Sprache</v>
      </c>
      <c r="H35" s="168" t="str">
        <f t="shared" si="28"/>
        <v>Budget 2023</v>
      </c>
      <c r="I35" s="29" t="str">
        <f t="shared" ref="I35" si="37">$I$2</f>
        <v>Kt (inkl. Gem.)</v>
      </c>
      <c r="J35" s="157">
        <f t="shared" ca="1" si="36"/>
        <v>0</v>
      </c>
      <c r="K35" s="200" t="s">
        <v>82</v>
      </c>
      <c r="L35" s="158" t="str">
        <f>L26</f>
        <v>W</v>
      </c>
      <c r="M35" s="158">
        <v>14</v>
      </c>
      <c r="N35" s="158" t="str">
        <f t="shared" si="27"/>
        <v>W14</v>
      </c>
      <c r="O35" t="str">
        <f>VLOOKUP(G35,Tabelle2[[Förderbereiche D]:[Förderbereiche I]],2,FALSE)</f>
        <v>Lingua</v>
      </c>
    </row>
    <row r="36" spans="1:15" x14ac:dyDescent="0.25">
      <c r="A36" s="29" t="str">
        <f t="shared" si="2"/>
        <v>TI</v>
      </c>
      <c r="B36" s="30" t="str">
        <f t="shared" si="3"/>
        <v>I</v>
      </c>
      <c r="C36" s="30" t="str">
        <f t="shared" si="4"/>
        <v>Lateinische Schweiz</v>
      </c>
      <c r="D36">
        <f t="shared" si="5"/>
        <v>2022</v>
      </c>
      <c r="E36" s="31" t="str">
        <f>Bezeichnungen!$A$3</f>
        <v>Pfeiler 2</v>
      </c>
      <c r="F36" s="31" t="str">
        <f>Bezeichnungen!$B$3</f>
        <v>Bildung und Arbeit</v>
      </c>
      <c r="G36" s="181" t="str">
        <f>Bezeichnungen!$C$5</f>
        <v>Sprache</v>
      </c>
      <c r="H36" s="168" t="str">
        <f t="shared" si="28"/>
        <v>Budget 2023</v>
      </c>
      <c r="I36" s="169" t="str">
        <f t="shared" ref="I36" si="38">$I$3</f>
        <v>Bund (AIG)</v>
      </c>
      <c r="J36" s="157">
        <f t="shared" ca="1" si="36"/>
        <v>0</v>
      </c>
      <c r="K36" s="200" t="s">
        <v>82</v>
      </c>
      <c r="L36" s="158" t="str">
        <f>L27</f>
        <v>X</v>
      </c>
      <c r="M36" s="158">
        <v>14</v>
      </c>
      <c r="N36" s="158" t="str">
        <f t="shared" si="27"/>
        <v>X14</v>
      </c>
      <c r="O36" t="str">
        <f>VLOOKUP(G36,Tabelle2[[Förderbereiche D]:[Förderbereiche I]],2,FALSE)</f>
        <v>Lingua</v>
      </c>
    </row>
    <row r="37" spans="1:15" x14ac:dyDescent="0.25">
      <c r="A37" s="29" t="str">
        <f t="shared" si="2"/>
        <v>TI</v>
      </c>
      <c r="B37" s="30" t="str">
        <f t="shared" si="3"/>
        <v>I</v>
      </c>
      <c r="C37" s="30" t="str">
        <f t="shared" si="4"/>
        <v>Lateinische Schweiz</v>
      </c>
      <c r="D37">
        <f t="shared" si="5"/>
        <v>2022</v>
      </c>
      <c r="E37" s="31" t="str">
        <f>Bezeichnungen!$A$3</f>
        <v>Pfeiler 2</v>
      </c>
      <c r="F37" s="31" t="str">
        <f>Bezeichnungen!$B$3</f>
        <v>Bildung und Arbeit</v>
      </c>
      <c r="G37" s="181" t="str">
        <f>Bezeichnungen!$C$5</f>
        <v>Sprache</v>
      </c>
      <c r="H37" s="168" t="str">
        <f t="shared" si="28"/>
        <v>Budget 2023</v>
      </c>
      <c r="I37" s="29" t="str">
        <f t="shared" ref="I37" si="39">$I$4</f>
        <v>Bund (IP)</v>
      </c>
      <c r="J37" s="157">
        <f t="shared" ca="1" si="36"/>
        <v>0</v>
      </c>
      <c r="K37" s="200" t="s">
        <v>82</v>
      </c>
      <c r="L37" s="158" t="str">
        <f>L28</f>
        <v>Y</v>
      </c>
      <c r="M37" s="158">
        <v>14</v>
      </c>
      <c r="N37" s="158" t="str">
        <f t="shared" si="27"/>
        <v>Y14</v>
      </c>
      <c r="O37" t="str">
        <f>VLOOKUP(G37,Tabelle2[[Förderbereiche D]:[Förderbereiche I]],2,FALSE)</f>
        <v>Lingua</v>
      </c>
    </row>
    <row r="38" spans="1:15" x14ac:dyDescent="0.25">
      <c r="A38" s="29" t="str">
        <f t="shared" si="2"/>
        <v>TI</v>
      </c>
      <c r="B38" s="30" t="str">
        <f t="shared" si="3"/>
        <v>I</v>
      </c>
      <c r="C38" s="30" t="str">
        <f t="shared" si="4"/>
        <v>Lateinische Schweiz</v>
      </c>
      <c r="D38">
        <f t="shared" si="5"/>
        <v>2022</v>
      </c>
      <c r="E38" s="31" t="str">
        <f>Bezeichnungen!$A$3</f>
        <v>Pfeiler 2</v>
      </c>
      <c r="F38" s="31" t="str">
        <f>Bezeichnungen!$B$3</f>
        <v>Bildung und Arbeit</v>
      </c>
      <c r="G38" s="181" t="str">
        <f>Bezeichnungen!$C$6</f>
        <v>Frühe Kindheit</v>
      </c>
      <c r="H38" s="168" t="str">
        <f t="shared" si="28"/>
        <v>Budget 2023</v>
      </c>
      <c r="I38" s="29" t="str">
        <f t="shared" ref="I38" si="40">$I$2</f>
        <v>Kt (inkl. Gem.)</v>
      </c>
      <c r="J38" s="157">
        <f t="shared" ca="1" si="36"/>
        <v>0</v>
      </c>
      <c r="K38" s="200" t="s">
        <v>82</v>
      </c>
      <c r="L38" s="158" t="str">
        <f>L26</f>
        <v>W</v>
      </c>
      <c r="M38" s="158">
        <v>15</v>
      </c>
      <c r="N38" s="158" t="str">
        <f t="shared" si="27"/>
        <v>W15</v>
      </c>
      <c r="O38" t="str">
        <f>VLOOKUP(G38,Tabelle2[[Förderbereiche D]:[Förderbereiche I]],2,FALSE)</f>
        <v>Sostengno alla prima infanzia</v>
      </c>
    </row>
    <row r="39" spans="1:15" x14ac:dyDescent="0.25">
      <c r="A39" s="29" t="str">
        <f t="shared" si="2"/>
        <v>TI</v>
      </c>
      <c r="B39" s="30" t="str">
        <f t="shared" si="3"/>
        <v>I</v>
      </c>
      <c r="C39" s="30" t="str">
        <f t="shared" si="4"/>
        <v>Lateinische Schweiz</v>
      </c>
      <c r="D39">
        <f t="shared" si="5"/>
        <v>2022</v>
      </c>
      <c r="E39" s="31" t="str">
        <f>Bezeichnungen!$A$3</f>
        <v>Pfeiler 2</v>
      </c>
      <c r="F39" s="31" t="str">
        <f>Bezeichnungen!$B$3</f>
        <v>Bildung und Arbeit</v>
      </c>
      <c r="G39" s="181" t="str">
        <f>Bezeichnungen!$C$6</f>
        <v>Frühe Kindheit</v>
      </c>
      <c r="H39" s="168" t="str">
        <f t="shared" si="28"/>
        <v>Budget 2023</v>
      </c>
      <c r="I39" s="169" t="str">
        <f t="shared" ref="I39" si="41">$I$3</f>
        <v>Bund (AIG)</v>
      </c>
      <c r="J39" s="157">
        <f t="shared" ca="1" si="36"/>
        <v>0</v>
      </c>
      <c r="K39" s="200" t="s">
        <v>82</v>
      </c>
      <c r="L39" s="158" t="str">
        <f>L27</f>
        <v>X</v>
      </c>
      <c r="M39" s="158">
        <v>15</v>
      </c>
      <c r="N39" s="158" t="str">
        <f t="shared" si="27"/>
        <v>X15</v>
      </c>
      <c r="O39" t="str">
        <f>VLOOKUP(G39,Tabelle2[[Förderbereiche D]:[Förderbereiche I]],2,FALSE)</f>
        <v>Sostengno alla prima infanzia</v>
      </c>
    </row>
    <row r="40" spans="1:15" x14ac:dyDescent="0.25">
      <c r="A40" s="29" t="str">
        <f t="shared" si="2"/>
        <v>TI</v>
      </c>
      <c r="B40" s="30" t="str">
        <f t="shared" si="3"/>
        <v>I</v>
      </c>
      <c r="C40" s="30" t="str">
        <f t="shared" si="4"/>
        <v>Lateinische Schweiz</v>
      </c>
      <c r="D40">
        <f t="shared" si="5"/>
        <v>2022</v>
      </c>
      <c r="E40" s="31" t="str">
        <f>Bezeichnungen!$A$3</f>
        <v>Pfeiler 2</v>
      </c>
      <c r="F40" s="31" t="str">
        <f>Bezeichnungen!$B$3</f>
        <v>Bildung und Arbeit</v>
      </c>
      <c r="G40" s="181" t="str">
        <f>Bezeichnungen!$C$6</f>
        <v>Frühe Kindheit</v>
      </c>
      <c r="H40" s="168" t="str">
        <f t="shared" si="28"/>
        <v>Budget 2023</v>
      </c>
      <c r="I40" s="29" t="str">
        <f t="shared" ref="I40" si="42">$I$4</f>
        <v>Bund (IP)</v>
      </c>
      <c r="J40" s="157">
        <f t="shared" ca="1" si="36"/>
        <v>0</v>
      </c>
      <c r="K40" s="200" t="s">
        <v>82</v>
      </c>
      <c r="L40" s="158" t="str">
        <f>L28</f>
        <v>Y</v>
      </c>
      <c r="M40" s="158">
        <v>15</v>
      </c>
      <c r="N40" s="158" t="str">
        <f t="shared" si="27"/>
        <v>Y15</v>
      </c>
      <c r="O40" t="str">
        <f>VLOOKUP(G40,Tabelle2[[Förderbereiche D]:[Förderbereiche I]],2,FALSE)</f>
        <v>Sostengno alla prima infanzia</v>
      </c>
    </row>
    <row r="41" spans="1:15" x14ac:dyDescent="0.25">
      <c r="A41" s="29" t="str">
        <f t="shared" si="2"/>
        <v>TI</v>
      </c>
      <c r="B41" s="30" t="str">
        <f t="shared" si="3"/>
        <v>I</v>
      </c>
      <c r="C41" s="30" t="str">
        <f t="shared" si="4"/>
        <v>Lateinische Schweiz</v>
      </c>
      <c r="D41">
        <f t="shared" si="5"/>
        <v>2022</v>
      </c>
      <c r="E41" s="31" t="str">
        <f>Bezeichnungen!$A$3</f>
        <v>Pfeiler 2</v>
      </c>
      <c r="F41" s="31" t="str">
        <f>Bezeichnungen!$B$3</f>
        <v>Bildung und Arbeit</v>
      </c>
      <c r="G41" s="158" t="str">
        <f>Bezeichnungen!$C$7</f>
        <v>Ausbildungs- und Arbeitsmarktfähigkeit</v>
      </c>
      <c r="H41" s="168" t="str">
        <f t="shared" si="28"/>
        <v>Budget 2023</v>
      </c>
      <c r="I41" s="29" t="str">
        <f t="shared" ref="I41" si="43">$I$2</f>
        <v>Kt (inkl. Gem.)</v>
      </c>
      <c r="J41" s="157">
        <f t="shared" ca="1" si="36"/>
        <v>0</v>
      </c>
      <c r="K41" s="200" t="s">
        <v>82</v>
      </c>
      <c r="L41" s="158" t="str">
        <f>L26</f>
        <v>W</v>
      </c>
      <c r="M41" s="158">
        <v>16</v>
      </c>
      <c r="N41" s="158" t="str">
        <f t="shared" si="27"/>
        <v>W16</v>
      </c>
      <c r="O41" t="str">
        <f>VLOOKUP(G41,Tabelle2[[Förderbereiche D]:[Förderbereiche I]],2,FALSE)</f>
        <v>Formazione e lavoro</v>
      </c>
    </row>
    <row r="42" spans="1:15" x14ac:dyDescent="0.25">
      <c r="A42" s="29" t="str">
        <f t="shared" si="2"/>
        <v>TI</v>
      </c>
      <c r="B42" s="30" t="str">
        <f t="shared" si="3"/>
        <v>I</v>
      </c>
      <c r="C42" s="30" t="str">
        <f t="shared" si="4"/>
        <v>Lateinische Schweiz</v>
      </c>
      <c r="D42">
        <f t="shared" si="5"/>
        <v>2022</v>
      </c>
      <c r="E42" s="31" t="str">
        <f>Bezeichnungen!$A$3</f>
        <v>Pfeiler 2</v>
      </c>
      <c r="F42" s="31" t="str">
        <f>Bezeichnungen!$B$3</f>
        <v>Bildung und Arbeit</v>
      </c>
      <c r="G42" s="158" t="str">
        <f>Bezeichnungen!$C$7</f>
        <v>Ausbildungs- und Arbeitsmarktfähigkeit</v>
      </c>
      <c r="H42" s="168" t="str">
        <f t="shared" si="28"/>
        <v>Budget 2023</v>
      </c>
      <c r="I42" s="169" t="str">
        <f t="shared" ref="I42" si="44">$I$3</f>
        <v>Bund (AIG)</v>
      </c>
      <c r="J42" s="157">
        <f t="shared" ca="1" si="36"/>
        <v>0</v>
      </c>
      <c r="K42" s="200" t="s">
        <v>82</v>
      </c>
      <c r="L42" s="158" t="str">
        <f>L27</f>
        <v>X</v>
      </c>
      <c r="M42" s="158">
        <v>16</v>
      </c>
      <c r="N42" s="158" t="str">
        <f t="shared" si="27"/>
        <v>X16</v>
      </c>
      <c r="O42" t="str">
        <f>VLOOKUP(G42,Tabelle2[[Förderbereiche D]:[Förderbereiche I]],2,FALSE)</f>
        <v>Formazione e lavoro</v>
      </c>
    </row>
    <row r="43" spans="1:15" x14ac:dyDescent="0.25">
      <c r="A43" s="29" t="str">
        <f t="shared" si="2"/>
        <v>TI</v>
      </c>
      <c r="B43" s="30" t="str">
        <f t="shared" si="3"/>
        <v>I</v>
      </c>
      <c r="C43" s="30" t="str">
        <f t="shared" si="4"/>
        <v>Lateinische Schweiz</v>
      </c>
      <c r="D43">
        <f t="shared" si="5"/>
        <v>2022</v>
      </c>
      <c r="E43" s="31" t="str">
        <f>Bezeichnungen!$A$3</f>
        <v>Pfeiler 2</v>
      </c>
      <c r="F43" s="31" t="str">
        <f>Bezeichnungen!$B$3</f>
        <v>Bildung und Arbeit</v>
      </c>
      <c r="G43" s="158" t="str">
        <f>Bezeichnungen!$C$7</f>
        <v>Ausbildungs- und Arbeitsmarktfähigkeit</v>
      </c>
      <c r="H43" s="168" t="str">
        <f t="shared" si="28"/>
        <v>Budget 2023</v>
      </c>
      <c r="I43" s="29" t="str">
        <f t="shared" ref="I43" si="45">$I$4</f>
        <v>Bund (IP)</v>
      </c>
      <c r="J43" s="157">
        <f t="shared" ca="1" si="36"/>
        <v>0</v>
      </c>
      <c r="K43" s="200" t="s">
        <v>82</v>
      </c>
      <c r="L43" s="158" t="str">
        <f>L28</f>
        <v>Y</v>
      </c>
      <c r="M43" s="158">
        <v>16</v>
      </c>
      <c r="N43" s="158" t="str">
        <f t="shared" si="27"/>
        <v>Y16</v>
      </c>
      <c r="O43" t="str">
        <f>VLOOKUP(G43,Tabelle2[[Förderbereiche D]:[Förderbereiche I]],2,FALSE)</f>
        <v>Formazione e lavoro</v>
      </c>
    </row>
    <row r="44" spans="1:15" x14ac:dyDescent="0.25">
      <c r="A44" s="29" t="str">
        <f t="shared" si="2"/>
        <v>TI</v>
      </c>
      <c r="B44" s="30" t="str">
        <f t="shared" si="3"/>
        <v>I</v>
      </c>
      <c r="C44" s="30" t="str">
        <f t="shared" si="4"/>
        <v>Lateinische Schweiz</v>
      </c>
      <c r="D44">
        <f t="shared" si="5"/>
        <v>2022</v>
      </c>
      <c r="E44" s="31" t="str">
        <f>Bezeichnungen!$A$4</f>
        <v>Pfeiler 3</v>
      </c>
      <c r="F44" s="31" t="str">
        <f>Bezeichnungen!$B$4</f>
        <v>Verständigung und gesellschaftliche Integration</v>
      </c>
      <c r="G44" s="158" t="str">
        <f>Bezeichnungen!$C$8</f>
        <v>Interkulturelles Dolmetschen und Vermitteln</v>
      </c>
      <c r="H44" s="168" t="str">
        <f t="shared" si="28"/>
        <v>Budget 2023</v>
      </c>
      <c r="I44" s="29" t="str">
        <f t="shared" ref="I44" si="46">$I$2</f>
        <v>Kt (inkl. Gem.)</v>
      </c>
      <c r="J44" s="157">
        <f t="shared" ca="1" si="36"/>
        <v>0</v>
      </c>
      <c r="K44" s="200" t="s">
        <v>82</v>
      </c>
      <c r="L44" s="158" t="str">
        <f>L26</f>
        <v>W</v>
      </c>
      <c r="M44" s="158">
        <v>18</v>
      </c>
      <c r="N44" s="158" t="str">
        <f t="shared" si="27"/>
        <v>W18</v>
      </c>
      <c r="O44" t="str">
        <f>VLOOKUP(G44,Tabelle2[[Förderbereiche D]:[Förderbereiche I]],2,FALSE)</f>
        <v>Interpretariato e mediazione interculturali</v>
      </c>
    </row>
    <row r="45" spans="1:15" x14ac:dyDescent="0.25">
      <c r="A45" s="29" t="str">
        <f t="shared" si="2"/>
        <v>TI</v>
      </c>
      <c r="B45" s="30" t="str">
        <f t="shared" si="3"/>
        <v>I</v>
      </c>
      <c r="C45" s="30" t="str">
        <f t="shared" si="4"/>
        <v>Lateinische Schweiz</v>
      </c>
      <c r="D45">
        <f t="shared" si="5"/>
        <v>2022</v>
      </c>
      <c r="E45" s="31" t="str">
        <f>Bezeichnungen!$A$4</f>
        <v>Pfeiler 3</v>
      </c>
      <c r="F45" s="31" t="str">
        <f>Bezeichnungen!$B$4</f>
        <v>Verständigung und gesellschaftliche Integration</v>
      </c>
      <c r="G45" s="158" t="str">
        <f>Bezeichnungen!$C$8</f>
        <v>Interkulturelles Dolmetschen und Vermitteln</v>
      </c>
      <c r="H45" s="168" t="str">
        <f t="shared" si="28"/>
        <v>Budget 2023</v>
      </c>
      <c r="I45" s="169" t="str">
        <f t="shared" ref="I45" si="47">$I$3</f>
        <v>Bund (AIG)</v>
      </c>
      <c r="J45" s="157">
        <f t="shared" ca="1" si="36"/>
        <v>0</v>
      </c>
      <c r="K45" s="200" t="s">
        <v>82</v>
      </c>
      <c r="L45" s="158" t="str">
        <f>L27</f>
        <v>X</v>
      </c>
      <c r="M45" s="158">
        <v>18</v>
      </c>
      <c r="N45" s="158" t="str">
        <f t="shared" si="27"/>
        <v>X18</v>
      </c>
      <c r="O45" t="str">
        <f>VLOOKUP(G45,Tabelle2[[Förderbereiche D]:[Förderbereiche I]],2,FALSE)</f>
        <v>Interpretariato e mediazione interculturali</v>
      </c>
    </row>
    <row r="46" spans="1:15" x14ac:dyDescent="0.25">
      <c r="A46" s="29" t="str">
        <f t="shared" si="2"/>
        <v>TI</v>
      </c>
      <c r="B46" s="30" t="str">
        <f t="shared" si="3"/>
        <v>I</v>
      </c>
      <c r="C46" s="30" t="str">
        <f t="shared" si="4"/>
        <v>Lateinische Schweiz</v>
      </c>
      <c r="D46">
        <f t="shared" si="5"/>
        <v>2022</v>
      </c>
      <c r="E46" s="31" t="str">
        <f>Bezeichnungen!$A$4</f>
        <v>Pfeiler 3</v>
      </c>
      <c r="F46" s="31" t="str">
        <f>Bezeichnungen!$B$4</f>
        <v>Verständigung und gesellschaftliche Integration</v>
      </c>
      <c r="G46" s="158" t="str">
        <f>Bezeichnungen!$C$8</f>
        <v>Interkulturelles Dolmetschen und Vermitteln</v>
      </c>
      <c r="H46" s="168" t="str">
        <f t="shared" si="28"/>
        <v>Budget 2023</v>
      </c>
      <c r="I46" s="29" t="str">
        <f t="shared" ref="I46" si="48">$I$4</f>
        <v>Bund (IP)</v>
      </c>
      <c r="J46" s="157">
        <f t="shared" ca="1" si="36"/>
        <v>0</v>
      </c>
      <c r="K46" s="200" t="s">
        <v>82</v>
      </c>
      <c r="L46" s="158" t="str">
        <f>L28</f>
        <v>Y</v>
      </c>
      <c r="M46" s="158">
        <v>18</v>
      </c>
      <c r="N46" s="158" t="str">
        <f t="shared" si="27"/>
        <v>Y18</v>
      </c>
      <c r="O46" t="str">
        <f>VLOOKUP(G46,Tabelle2[[Förderbereiche D]:[Förderbereiche I]],2,FALSE)</f>
        <v>Interpretariato e mediazione interculturali</v>
      </c>
    </row>
    <row r="47" spans="1:15" x14ac:dyDescent="0.25">
      <c r="A47" s="29" t="str">
        <f t="shared" si="2"/>
        <v>TI</v>
      </c>
      <c r="B47" s="30" t="str">
        <f t="shared" si="3"/>
        <v>I</v>
      </c>
      <c r="C47" s="30" t="str">
        <f t="shared" si="4"/>
        <v>Lateinische Schweiz</v>
      </c>
      <c r="D47">
        <f t="shared" si="5"/>
        <v>2022</v>
      </c>
      <c r="E47" s="31" t="str">
        <f>Bezeichnungen!$A$4</f>
        <v>Pfeiler 3</v>
      </c>
      <c r="F47" s="31" t="str">
        <f>Bezeichnungen!$B$4</f>
        <v>Verständigung und gesellschaftliche Integration</v>
      </c>
      <c r="G47" s="181" t="str">
        <f>Bezeichnungen!$C$9</f>
        <v>Zusammenleben</v>
      </c>
      <c r="H47" s="168" t="str">
        <f t="shared" si="28"/>
        <v>Budget 2023</v>
      </c>
      <c r="I47" s="29" t="str">
        <f t="shared" ref="I47" si="49">$I$2</f>
        <v>Kt (inkl. Gem.)</v>
      </c>
      <c r="J47" s="157">
        <f t="shared" ca="1" si="36"/>
        <v>0</v>
      </c>
      <c r="K47" s="200" t="s">
        <v>82</v>
      </c>
      <c r="L47" s="158" t="str">
        <f>L26</f>
        <v>W</v>
      </c>
      <c r="M47" s="158">
        <v>19</v>
      </c>
      <c r="N47" s="158" t="str">
        <f t="shared" si="27"/>
        <v>W19</v>
      </c>
      <c r="O47" t="str">
        <f>VLOOKUP(G47,Tabelle2[[Förderbereiche D]:[Förderbereiche I]],2,FALSE)</f>
        <v>Vivere assieme</v>
      </c>
    </row>
    <row r="48" spans="1:15" x14ac:dyDescent="0.25">
      <c r="A48" s="29" t="str">
        <f t="shared" si="2"/>
        <v>TI</v>
      </c>
      <c r="B48" s="30" t="str">
        <f t="shared" si="3"/>
        <v>I</v>
      </c>
      <c r="C48" s="30" t="str">
        <f t="shared" si="4"/>
        <v>Lateinische Schweiz</v>
      </c>
      <c r="D48">
        <f t="shared" si="5"/>
        <v>2022</v>
      </c>
      <c r="E48" s="31" t="str">
        <f>Bezeichnungen!$A$4</f>
        <v>Pfeiler 3</v>
      </c>
      <c r="F48" s="31" t="str">
        <f>Bezeichnungen!$B$4</f>
        <v>Verständigung und gesellschaftliche Integration</v>
      </c>
      <c r="G48" s="181" t="str">
        <f>Bezeichnungen!$C$9</f>
        <v>Zusammenleben</v>
      </c>
      <c r="H48" s="168" t="str">
        <f t="shared" si="28"/>
        <v>Budget 2023</v>
      </c>
      <c r="I48" s="169" t="str">
        <f t="shared" ref="I48" si="50">$I$3</f>
        <v>Bund (AIG)</v>
      </c>
      <c r="J48" s="157">
        <f t="shared" ca="1" si="36"/>
        <v>0</v>
      </c>
      <c r="K48" s="200" t="s">
        <v>82</v>
      </c>
      <c r="L48" s="158" t="str">
        <f>L27</f>
        <v>X</v>
      </c>
      <c r="M48" s="158">
        <v>19</v>
      </c>
      <c r="N48" s="158" t="str">
        <f t="shared" si="27"/>
        <v>X19</v>
      </c>
      <c r="O48" t="str">
        <f>VLOOKUP(G48,Tabelle2[[Förderbereiche D]:[Förderbereiche I]],2,FALSE)</f>
        <v>Vivere assieme</v>
      </c>
    </row>
    <row r="49" spans="1:15" x14ac:dyDescent="0.25">
      <c r="A49" s="29" t="str">
        <f t="shared" si="2"/>
        <v>TI</v>
      </c>
      <c r="B49" s="30" t="str">
        <f t="shared" si="3"/>
        <v>I</v>
      </c>
      <c r="C49" s="30" t="str">
        <f t="shared" si="4"/>
        <v>Lateinische Schweiz</v>
      </c>
      <c r="D49">
        <f t="shared" si="5"/>
        <v>2022</v>
      </c>
      <c r="E49" s="31" t="str">
        <f>Bezeichnungen!$A$4</f>
        <v>Pfeiler 3</v>
      </c>
      <c r="F49" s="31" t="str">
        <f>Bezeichnungen!$B$4</f>
        <v>Verständigung und gesellschaftliche Integration</v>
      </c>
      <c r="G49" s="181" t="str">
        <f>Bezeichnungen!$C$9</f>
        <v>Zusammenleben</v>
      </c>
      <c r="H49" s="168" t="str">
        <f t="shared" si="28"/>
        <v>Budget 2023</v>
      </c>
      <c r="I49" s="29" t="str">
        <f t="shared" ref="I49" si="51">$I$4</f>
        <v>Bund (IP)</v>
      </c>
      <c r="J49" s="157">
        <f t="shared" ca="1" si="36"/>
        <v>0</v>
      </c>
      <c r="K49" s="200" t="s">
        <v>82</v>
      </c>
      <c r="L49" s="158" t="str">
        <f>L28</f>
        <v>Y</v>
      </c>
      <c r="M49" s="158">
        <v>19</v>
      </c>
      <c r="N49" s="158" t="str">
        <f t="shared" si="27"/>
        <v>Y19</v>
      </c>
      <c r="O49" t="str">
        <f>VLOOKUP(G49,Tabelle2[[Förderbereiche D]:[Förderbereiche I]],2,FALSE)</f>
        <v>Vivere assieme</v>
      </c>
    </row>
    <row r="50" spans="1:15" s="65" customFormat="1" ht="13" x14ac:dyDescent="0.3">
      <c r="A50" s="29" t="str">
        <f t="shared" si="2"/>
        <v>TI</v>
      </c>
      <c r="B50" s="30" t="str">
        <f t="shared" si="3"/>
        <v>I</v>
      </c>
      <c r="C50" s="30" t="str">
        <f t="shared" si="4"/>
        <v>Lateinische Schweiz</v>
      </c>
      <c r="D50" s="173">
        <v>2022</v>
      </c>
      <c r="E50" t="str">
        <f>Bezeichnungen!$A$2</f>
        <v>Pfeiler 1</v>
      </c>
      <c r="F50" t="str">
        <f>Bezeichnungen!$B$2</f>
        <v>Information und Beratung</v>
      </c>
      <c r="G50" s="158" t="str">
        <f>Bezeichnungen!$C$2</f>
        <v>Erstinformation und Integrationsförderbedarf</v>
      </c>
      <c r="H50" s="65" t="s">
        <v>19</v>
      </c>
      <c r="I50" s="29" t="str">
        <f t="shared" ref="I50" si="52">$I$2</f>
        <v>Kt (inkl. Gem.)</v>
      </c>
      <c r="J50" s="157">
        <f t="shared" ca="1" si="36"/>
        <v>0</v>
      </c>
      <c r="K50" s="200" t="s">
        <v>82</v>
      </c>
      <c r="L50" s="173" t="s">
        <v>51</v>
      </c>
      <c r="M50" s="65">
        <v>10</v>
      </c>
      <c r="N50" s="65" t="str">
        <f>L50&amp;M50</f>
        <v>AA10</v>
      </c>
      <c r="O50" t="str">
        <f>VLOOKUP(G50,Tabelle2[[Förderbereiche D]:[Förderbereiche I]],2,FALSE)</f>
        <v>Informazione ai nuovi arrivati e fabbisogno in termine di promozione dell'integrazione</v>
      </c>
    </row>
    <row r="51" spans="1:15" x14ac:dyDescent="0.25">
      <c r="A51" s="29" t="str">
        <f t="shared" si="2"/>
        <v>TI</v>
      </c>
      <c r="B51" s="30" t="str">
        <f t="shared" si="3"/>
        <v>I</v>
      </c>
      <c r="C51" s="30" t="str">
        <f t="shared" si="4"/>
        <v>Lateinische Schweiz</v>
      </c>
      <c r="D51">
        <f>D50</f>
        <v>2022</v>
      </c>
      <c r="E51" t="str">
        <f>Bezeichnungen!$A$2</f>
        <v>Pfeiler 1</v>
      </c>
      <c r="F51" t="str">
        <f>Bezeichnungen!$B$2</f>
        <v>Information und Beratung</v>
      </c>
      <c r="G51" s="158" t="str">
        <f>Bezeichnungen!$C$2</f>
        <v>Erstinformation und Integrationsförderbedarf</v>
      </c>
      <c r="H51" s="31" t="s">
        <v>19</v>
      </c>
      <c r="I51" s="169" t="str">
        <f t="shared" ref="I51" si="53">$I$3</f>
        <v>Bund (AIG)</v>
      </c>
      <c r="J51" s="157">
        <f t="shared" ca="1" si="36"/>
        <v>0</v>
      </c>
      <c r="K51" s="200" t="s">
        <v>82</v>
      </c>
      <c r="L51" s="172" t="s">
        <v>58</v>
      </c>
      <c r="M51">
        <v>10</v>
      </c>
      <c r="N51" t="str">
        <f t="shared" ref="N51:N88" si="54">L51&amp;M51</f>
        <v>AB10</v>
      </c>
      <c r="O51" t="str">
        <f>VLOOKUP(G51,Tabelle2[[Förderbereiche D]:[Förderbereiche I]],2,FALSE)</f>
        <v>Informazione ai nuovi arrivati e fabbisogno in termine di promozione dell'integrazione</v>
      </c>
    </row>
    <row r="52" spans="1:15" x14ac:dyDescent="0.25">
      <c r="A52" s="29" t="str">
        <f t="shared" si="2"/>
        <v>TI</v>
      </c>
      <c r="B52" s="30" t="str">
        <f t="shared" si="3"/>
        <v>I</v>
      </c>
      <c r="C52" s="30" t="str">
        <f t="shared" si="4"/>
        <v>Lateinische Schweiz</v>
      </c>
      <c r="D52">
        <f t="shared" ref="D52:D73" si="55">D51</f>
        <v>2022</v>
      </c>
      <c r="E52" t="str">
        <f>Bezeichnungen!$A$2</f>
        <v>Pfeiler 1</v>
      </c>
      <c r="F52" t="str">
        <f>Bezeichnungen!$B$2</f>
        <v>Information und Beratung</v>
      </c>
      <c r="G52" s="158" t="str">
        <f>Bezeichnungen!$C$2</f>
        <v>Erstinformation und Integrationsförderbedarf</v>
      </c>
      <c r="H52" s="31" t="s">
        <v>19</v>
      </c>
      <c r="I52" s="29" t="str">
        <f t="shared" ref="I52" si="56">$I$4</f>
        <v>Bund (IP)</v>
      </c>
      <c r="J52" s="157">
        <f t="shared" ca="1" si="36"/>
        <v>0</v>
      </c>
      <c r="K52" s="200" t="s">
        <v>82</v>
      </c>
      <c r="L52" s="172" t="s">
        <v>37</v>
      </c>
      <c r="M52">
        <v>10</v>
      </c>
      <c r="N52" t="str">
        <f t="shared" si="54"/>
        <v>AC10</v>
      </c>
      <c r="O52" t="str">
        <f>VLOOKUP(G52,Tabelle2[[Förderbereiche D]:[Förderbereiche I]],2,FALSE)</f>
        <v>Informazione ai nuovi arrivati e fabbisogno in termine di promozione dell'integrazione</v>
      </c>
    </row>
    <row r="53" spans="1:15" x14ac:dyDescent="0.25">
      <c r="A53" s="29" t="str">
        <f t="shared" si="2"/>
        <v>TI</v>
      </c>
      <c r="B53" s="30" t="str">
        <f t="shared" si="3"/>
        <v>I</v>
      </c>
      <c r="C53" s="30" t="str">
        <f t="shared" si="4"/>
        <v>Lateinische Schweiz</v>
      </c>
      <c r="D53">
        <f t="shared" si="55"/>
        <v>2022</v>
      </c>
      <c r="E53" t="str">
        <f>Bezeichnungen!$A$2</f>
        <v>Pfeiler 1</v>
      </c>
      <c r="F53" t="str">
        <f>Bezeichnungen!$B$2</f>
        <v>Information und Beratung</v>
      </c>
      <c r="G53" s="158" t="str">
        <f>Bezeichnungen!$C$3</f>
        <v>Beratung</v>
      </c>
      <c r="H53" s="31" t="s">
        <v>19</v>
      </c>
      <c r="I53" s="29" t="str">
        <f t="shared" ref="I53" si="57">$I$2</f>
        <v>Kt (inkl. Gem.)</v>
      </c>
      <c r="J53" s="157">
        <f t="shared" ca="1" si="36"/>
        <v>0</v>
      </c>
      <c r="K53" s="200" t="s">
        <v>82</v>
      </c>
      <c r="L53" s="158" t="str">
        <f>L50</f>
        <v>AA</v>
      </c>
      <c r="M53">
        <v>11</v>
      </c>
      <c r="N53" t="str">
        <f t="shared" si="54"/>
        <v>AA11</v>
      </c>
      <c r="O53" t="str">
        <f>VLOOKUP(G53,Tabelle2[[Förderbereiche D]:[Förderbereiche I]],2,FALSE)</f>
        <v>Consulenza</v>
      </c>
    </row>
    <row r="54" spans="1:15" x14ac:dyDescent="0.25">
      <c r="A54" s="29" t="str">
        <f t="shared" si="2"/>
        <v>TI</v>
      </c>
      <c r="B54" s="30" t="str">
        <f t="shared" si="3"/>
        <v>I</v>
      </c>
      <c r="C54" s="30" t="str">
        <f t="shared" si="4"/>
        <v>Lateinische Schweiz</v>
      </c>
      <c r="D54">
        <f t="shared" si="55"/>
        <v>2022</v>
      </c>
      <c r="E54" t="str">
        <f>Bezeichnungen!$A$2</f>
        <v>Pfeiler 1</v>
      </c>
      <c r="F54" t="str">
        <f>Bezeichnungen!$B$2</f>
        <v>Information und Beratung</v>
      </c>
      <c r="G54" s="158" t="str">
        <f>Bezeichnungen!$C$3</f>
        <v>Beratung</v>
      </c>
      <c r="H54" s="31" t="s">
        <v>19</v>
      </c>
      <c r="I54" s="169" t="str">
        <f t="shared" ref="I54" si="58">$I$3</f>
        <v>Bund (AIG)</v>
      </c>
      <c r="J54" s="157">
        <f t="shared" ca="1" si="36"/>
        <v>0</v>
      </c>
      <c r="K54" s="200" t="s">
        <v>82</v>
      </c>
      <c r="L54" s="158" t="str">
        <f>L51</f>
        <v>AB</v>
      </c>
      <c r="M54">
        <v>11</v>
      </c>
      <c r="N54" t="str">
        <f t="shared" si="54"/>
        <v>AB11</v>
      </c>
      <c r="O54" t="str">
        <f>VLOOKUP(G54,Tabelle2[[Förderbereiche D]:[Förderbereiche I]],2,FALSE)</f>
        <v>Consulenza</v>
      </c>
    </row>
    <row r="55" spans="1:15" x14ac:dyDescent="0.25">
      <c r="A55" s="29" t="str">
        <f t="shared" si="2"/>
        <v>TI</v>
      </c>
      <c r="B55" s="30" t="str">
        <f t="shared" si="3"/>
        <v>I</v>
      </c>
      <c r="C55" s="30" t="str">
        <f t="shared" si="4"/>
        <v>Lateinische Schweiz</v>
      </c>
      <c r="D55">
        <f t="shared" si="55"/>
        <v>2022</v>
      </c>
      <c r="E55" t="str">
        <f>Bezeichnungen!$A$2</f>
        <v>Pfeiler 1</v>
      </c>
      <c r="F55" t="str">
        <f>Bezeichnungen!$B$2</f>
        <v>Information und Beratung</v>
      </c>
      <c r="G55" s="158" t="str">
        <f>Bezeichnungen!$C$3</f>
        <v>Beratung</v>
      </c>
      <c r="H55" s="31" t="s">
        <v>19</v>
      </c>
      <c r="I55" s="29" t="str">
        <f t="shared" ref="I55" si="59">$I$4</f>
        <v>Bund (IP)</v>
      </c>
      <c r="J55" s="157">
        <f t="shared" ca="1" si="36"/>
        <v>0</v>
      </c>
      <c r="K55" s="200" t="s">
        <v>82</v>
      </c>
      <c r="L55" s="158" t="str">
        <f>L52</f>
        <v>AC</v>
      </c>
      <c r="M55">
        <v>11</v>
      </c>
      <c r="N55" t="str">
        <f t="shared" si="54"/>
        <v>AC11</v>
      </c>
      <c r="O55" t="str">
        <f>VLOOKUP(G55,Tabelle2[[Förderbereiche D]:[Förderbereiche I]],2,FALSE)</f>
        <v>Consulenza</v>
      </c>
    </row>
    <row r="56" spans="1:15" x14ac:dyDescent="0.25">
      <c r="A56" s="29" t="str">
        <f t="shared" si="2"/>
        <v>TI</v>
      </c>
      <c r="B56" s="30" t="str">
        <f t="shared" si="3"/>
        <v>I</v>
      </c>
      <c r="C56" s="30" t="str">
        <f t="shared" si="4"/>
        <v>Lateinische Schweiz</v>
      </c>
      <c r="D56">
        <f t="shared" si="55"/>
        <v>2022</v>
      </c>
      <c r="E56" t="str">
        <f>Bezeichnungen!$A$2</f>
        <v>Pfeiler 1</v>
      </c>
      <c r="F56" t="str">
        <f>Bezeichnungen!$B$2</f>
        <v>Information und Beratung</v>
      </c>
      <c r="G56" s="158" t="str">
        <f>Bezeichnungen!$C$4</f>
        <v>Schutz vor Diskriminierung</v>
      </c>
      <c r="H56" s="31" t="s">
        <v>19</v>
      </c>
      <c r="I56" s="29" t="str">
        <f t="shared" ref="I56" si="60">$I$2</f>
        <v>Kt (inkl. Gem.)</v>
      </c>
      <c r="J56" s="157">
        <f t="shared" ca="1" si="36"/>
        <v>0</v>
      </c>
      <c r="K56" s="200" t="s">
        <v>82</v>
      </c>
      <c r="L56" s="158" t="str">
        <f>L50</f>
        <v>AA</v>
      </c>
      <c r="M56">
        <v>12</v>
      </c>
      <c r="N56" t="str">
        <f t="shared" si="54"/>
        <v>AA12</v>
      </c>
      <c r="O56" t="str">
        <f>VLOOKUP(G56,Tabelle2[[Förderbereiche D]:[Förderbereiche I]],2,FALSE)</f>
        <v>Tutela dalla discriminazione</v>
      </c>
    </row>
    <row r="57" spans="1:15" x14ac:dyDescent="0.25">
      <c r="A57" s="29" t="str">
        <f t="shared" si="2"/>
        <v>TI</v>
      </c>
      <c r="B57" s="30" t="str">
        <f t="shared" si="3"/>
        <v>I</v>
      </c>
      <c r="C57" s="30" t="str">
        <f t="shared" si="4"/>
        <v>Lateinische Schweiz</v>
      </c>
      <c r="D57">
        <f t="shared" si="55"/>
        <v>2022</v>
      </c>
      <c r="E57" t="str">
        <f>Bezeichnungen!$A$2</f>
        <v>Pfeiler 1</v>
      </c>
      <c r="F57" t="str">
        <f>Bezeichnungen!$B$2</f>
        <v>Information und Beratung</v>
      </c>
      <c r="G57" s="158" t="str">
        <f>Bezeichnungen!$C$4</f>
        <v>Schutz vor Diskriminierung</v>
      </c>
      <c r="H57" s="31" t="s">
        <v>19</v>
      </c>
      <c r="I57" s="169" t="str">
        <f t="shared" ref="I57" si="61">$I$3</f>
        <v>Bund (AIG)</v>
      </c>
      <c r="J57" s="157">
        <f t="shared" ca="1" si="36"/>
        <v>0</v>
      </c>
      <c r="K57" s="200" t="s">
        <v>82</v>
      </c>
      <c r="L57" s="158" t="str">
        <f>L51</f>
        <v>AB</v>
      </c>
      <c r="M57">
        <v>12</v>
      </c>
      <c r="N57" t="str">
        <f t="shared" si="54"/>
        <v>AB12</v>
      </c>
      <c r="O57" t="str">
        <f>VLOOKUP(G57,Tabelle2[[Förderbereiche D]:[Förderbereiche I]],2,FALSE)</f>
        <v>Tutela dalla discriminazione</v>
      </c>
    </row>
    <row r="58" spans="1:15" x14ac:dyDescent="0.25">
      <c r="A58" s="29" t="str">
        <f t="shared" si="2"/>
        <v>TI</v>
      </c>
      <c r="B58" s="30" t="str">
        <f t="shared" si="3"/>
        <v>I</v>
      </c>
      <c r="C58" s="30" t="str">
        <f t="shared" si="4"/>
        <v>Lateinische Schweiz</v>
      </c>
      <c r="D58">
        <f t="shared" si="55"/>
        <v>2022</v>
      </c>
      <c r="E58" t="str">
        <f>Bezeichnungen!$A$2</f>
        <v>Pfeiler 1</v>
      </c>
      <c r="F58" t="str">
        <f>Bezeichnungen!$B$2</f>
        <v>Information und Beratung</v>
      </c>
      <c r="G58" s="158" t="str">
        <f>Bezeichnungen!$C$4</f>
        <v>Schutz vor Diskriminierung</v>
      </c>
      <c r="H58" s="31" t="s">
        <v>19</v>
      </c>
      <c r="I58" s="29" t="str">
        <f t="shared" ref="I58" si="62">$I$4</f>
        <v>Bund (IP)</v>
      </c>
      <c r="J58" s="157">
        <f t="shared" ca="1" si="36"/>
        <v>0</v>
      </c>
      <c r="K58" s="200" t="s">
        <v>82</v>
      </c>
      <c r="L58" s="158" t="str">
        <f>L52</f>
        <v>AC</v>
      </c>
      <c r="M58">
        <v>12</v>
      </c>
      <c r="N58" t="str">
        <f t="shared" si="54"/>
        <v>AC12</v>
      </c>
      <c r="O58" t="str">
        <f>VLOOKUP(G58,Tabelle2[[Förderbereiche D]:[Förderbereiche I]],2,FALSE)</f>
        <v>Tutela dalla discriminazione</v>
      </c>
    </row>
    <row r="59" spans="1:15" x14ac:dyDescent="0.25">
      <c r="A59" s="29" t="str">
        <f t="shared" si="2"/>
        <v>TI</v>
      </c>
      <c r="B59" s="30" t="str">
        <f t="shared" si="3"/>
        <v>I</v>
      </c>
      <c r="C59" s="30" t="str">
        <f t="shared" si="4"/>
        <v>Lateinische Schweiz</v>
      </c>
      <c r="D59">
        <f t="shared" si="55"/>
        <v>2022</v>
      </c>
      <c r="E59" s="31" t="str">
        <f>Bezeichnungen!$A$3</f>
        <v>Pfeiler 2</v>
      </c>
      <c r="F59" s="31" t="str">
        <f>Bezeichnungen!$B$3</f>
        <v>Bildung und Arbeit</v>
      </c>
      <c r="G59" s="181" t="str">
        <f>Bezeichnungen!$C$5</f>
        <v>Sprache</v>
      </c>
      <c r="H59" s="31" t="s">
        <v>19</v>
      </c>
      <c r="I59" s="29" t="str">
        <f t="shared" ref="I59" si="63">$I$2</f>
        <v>Kt (inkl. Gem.)</v>
      </c>
      <c r="J59" s="157">
        <f t="shared" ca="1" si="36"/>
        <v>0</v>
      </c>
      <c r="K59" s="200" t="s">
        <v>82</v>
      </c>
      <c r="L59" s="158" t="str">
        <f>L50</f>
        <v>AA</v>
      </c>
      <c r="M59">
        <v>14</v>
      </c>
      <c r="N59" t="str">
        <f t="shared" si="54"/>
        <v>AA14</v>
      </c>
      <c r="O59" t="str">
        <f>VLOOKUP(G59,Tabelle2[[Förderbereiche D]:[Förderbereiche I]],2,FALSE)</f>
        <v>Lingua</v>
      </c>
    </row>
    <row r="60" spans="1:15" x14ac:dyDescent="0.25">
      <c r="A60" s="29" t="str">
        <f t="shared" si="2"/>
        <v>TI</v>
      </c>
      <c r="B60" s="30" t="str">
        <f t="shared" si="3"/>
        <v>I</v>
      </c>
      <c r="C60" s="30" t="str">
        <f t="shared" si="4"/>
        <v>Lateinische Schweiz</v>
      </c>
      <c r="D60">
        <f t="shared" si="55"/>
        <v>2022</v>
      </c>
      <c r="E60" s="31" t="str">
        <f>Bezeichnungen!$A$3</f>
        <v>Pfeiler 2</v>
      </c>
      <c r="F60" s="31" t="str">
        <f>Bezeichnungen!$B$3</f>
        <v>Bildung und Arbeit</v>
      </c>
      <c r="G60" s="181" t="str">
        <f>Bezeichnungen!$C$5</f>
        <v>Sprache</v>
      </c>
      <c r="H60" s="31" t="s">
        <v>19</v>
      </c>
      <c r="I60" s="169" t="str">
        <f t="shared" ref="I60" si="64">$I$3</f>
        <v>Bund (AIG)</v>
      </c>
      <c r="J60" s="157">
        <f t="shared" ca="1" si="36"/>
        <v>0</v>
      </c>
      <c r="K60" s="200" t="s">
        <v>82</v>
      </c>
      <c r="L60" s="158" t="str">
        <f>L51</f>
        <v>AB</v>
      </c>
      <c r="M60">
        <v>14</v>
      </c>
      <c r="N60" t="str">
        <f t="shared" si="54"/>
        <v>AB14</v>
      </c>
      <c r="O60" t="str">
        <f>VLOOKUP(G60,Tabelle2[[Förderbereiche D]:[Förderbereiche I]],2,FALSE)</f>
        <v>Lingua</v>
      </c>
    </row>
    <row r="61" spans="1:15" x14ac:dyDescent="0.25">
      <c r="A61" s="29" t="str">
        <f t="shared" si="2"/>
        <v>TI</v>
      </c>
      <c r="B61" s="30" t="str">
        <f t="shared" si="3"/>
        <v>I</v>
      </c>
      <c r="C61" s="30" t="str">
        <f t="shared" si="4"/>
        <v>Lateinische Schweiz</v>
      </c>
      <c r="D61">
        <f t="shared" si="55"/>
        <v>2022</v>
      </c>
      <c r="E61" s="31" t="str">
        <f>Bezeichnungen!$A$3</f>
        <v>Pfeiler 2</v>
      </c>
      <c r="F61" s="31" t="str">
        <f>Bezeichnungen!$B$3</f>
        <v>Bildung und Arbeit</v>
      </c>
      <c r="G61" s="181" t="str">
        <f>Bezeichnungen!$C$5</f>
        <v>Sprache</v>
      </c>
      <c r="H61" s="31" t="s">
        <v>19</v>
      </c>
      <c r="I61" s="29" t="str">
        <f t="shared" ref="I61" si="65">$I$4</f>
        <v>Bund (IP)</v>
      </c>
      <c r="J61" s="157">
        <f t="shared" ca="1" si="36"/>
        <v>0</v>
      </c>
      <c r="K61" s="200" t="s">
        <v>82</v>
      </c>
      <c r="L61" s="158" t="str">
        <f>L52</f>
        <v>AC</v>
      </c>
      <c r="M61">
        <v>14</v>
      </c>
      <c r="N61" t="str">
        <f t="shared" si="54"/>
        <v>AC14</v>
      </c>
      <c r="O61" t="str">
        <f>VLOOKUP(G61,Tabelle2[[Förderbereiche D]:[Förderbereiche I]],2,FALSE)</f>
        <v>Lingua</v>
      </c>
    </row>
    <row r="62" spans="1:15" x14ac:dyDescent="0.25">
      <c r="A62" s="29" t="str">
        <f t="shared" si="2"/>
        <v>TI</v>
      </c>
      <c r="B62" s="30" t="str">
        <f t="shared" si="3"/>
        <v>I</v>
      </c>
      <c r="C62" s="30" t="str">
        <f t="shared" si="4"/>
        <v>Lateinische Schweiz</v>
      </c>
      <c r="D62">
        <f t="shared" si="55"/>
        <v>2022</v>
      </c>
      <c r="E62" s="31" t="str">
        <f>Bezeichnungen!$A$3</f>
        <v>Pfeiler 2</v>
      </c>
      <c r="F62" s="31" t="str">
        <f>Bezeichnungen!$B$3</f>
        <v>Bildung und Arbeit</v>
      </c>
      <c r="G62" s="181" t="str">
        <f>Bezeichnungen!$C$6</f>
        <v>Frühe Kindheit</v>
      </c>
      <c r="H62" s="31" t="s">
        <v>19</v>
      </c>
      <c r="I62" s="29" t="str">
        <f t="shared" ref="I62" si="66">$I$2</f>
        <v>Kt (inkl. Gem.)</v>
      </c>
      <c r="J62" s="157">
        <f t="shared" ca="1" si="36"/>
        <v>0</v>
      </c>
      <c r="K62" s="200" t="s">
        <v>82</v>
      </c>
      <c r="L62" s="158" t="str">
        <f>L50</f>
        <v>AA</v>
      </c>
      <c r="M62">
        <v>15</v>
      </c>
      <c r="N62" t="str">
        <f t="shared" si="54"/>
        <v>AA15</v>
      </c>
      <c r="O62" t="str">
        <f>VLOOKUP(G62,Tabelle2[[Förderbereiche D]:[Förderbereiche I]],2,FALSE)</f>
        <v>Sostengno alla prima infanzia</v>
      </c>
    </row>
    <row r="63" spans="1:15" x14ac:dyDescent="0.25">
      <c r="A63" s="29" t="str">
        <f t="shared" si="2"/>
        <v>TI</v>
      </c>
      <c r="B63" s="30" t="str">
        <f t="shared" si="3"/>
        <v>I</v>
      </c>
      <c r="C63" s="30" t="str">
        <f t="shared" si="4"/>
        <v>Lateinische Schweiz</v>
      </c>
      <c r="D63">
        <f t="shared" si="55"/>
        <v>2022</v>
      </c>
      <c r="E63" s="31" t="str">
        <f>Bezeichnungen!$A$3</f>
        <v>Pfeiler 2</v>
      </c>
      <c r="F63" s="31" t="str">
        <f>Bezeichnungen!$B$3</f>
        <v>Bildung und Arbeit</v>
      </c>
      <c r="G63" s="181" t="str">
        <f>Bezeichnungen!$C$6</f>
        <v>Frühe Kindheit</v>
      </c>
      <c r="H63" s="31" t="s">
        <v>19</v>
      </c>
      <c r="I63" s="169" t="str">
        <f t="shared" ref="I63" si="67">$I$3</f>
        <v>Bund (AIG)</v>
      </c>
      <c r="J63" s="157">
        <f t="shared" ca="1" si="36"/>
        <v>0</v>
      </c>
      <c r="K63" s="200" t="s">
        <v>82</v>
      </c>
      <c r="L63" s="158" t="str">
        <f>L51</f>
        <v>AB</v>
      </c>
      <c r="M63">
        <v>15</v>
      </c>
      <c r="N63" t="str">
        <f t="shared" si="54"/>
        <v>AB15</v>
      </c>
      <c r="O63" t="str">
        <f>VLOOKUP(G63,Tabelle2[[Förderbereiche D]:[Förderbereiche I]],2,FALSE)</f>
        <v>Sostengno alla prima infanzia</v>
      </c>
    </row>
    <row r="64" spans="1:15" x14ac:dyDescent="0.25">
      <c r="A64" s="29" t="str">
        <f t="shared" si="2"/>
        <v>TI</v>
      </c>
      <c r="B64" s="30" t="str">
        <f t="shared" si="3"/>
        <v>I</v>
      </c>
      <c r="C64" s="30" t="str">
        <f t="shared" si="4"/>
        <v>Lateinische Schweiz</v>
      </c>
      <c r="D64">
        <f t="shared" si="55"/>
        <v>2022</v>
      </c>
      <c r="E64" s="31" t="str">
        <f>Bezeichnungen!$A$3</f>
        <v>Pfeiler 2</v>
      </c>
      <c r="F64" s="31" t="str">
        <f>Bezeichnungen!$B$3</f>
        <v>Bildung und Arbeit</v>
      </c>
      <c r="G64" s="181" t="str">
        <f>Bezeichnungen!$C$6</f>
        <v>Frühe Kindheit</v>
      </c>
      <c r="H64" s="31" t="s">
        <v>19</v>
      </c>
      <c r="I64" s="29" t="str">
        <f t="shared" ref="I64" si="68">$I$4</f>
        <v>Bund (IP)</v>
      </c>
      <c r="J64" s="157">
        <f t="shared" ca="1" si="36"/>
        <v>0</v>
      </c>
      <c r="K64" s="200" t="s">
        <v>82</v>
      </c>
      <c r="L64" s="158" t="str">
        <f>L52</f>
        <v>AC</v>
      </c>
      <c r="M64">
        <v>15</v>
      </c>
      <c r="N64" t="str">
        <f t="shared" si="54"/>
        <v>AC15</v>
      </c>
      <c r="O64" t="str">
        <f>VLOOKUP(G64,Tabelle2[[Förderbereiche D]:[Förderbereiche I]],2,FALSE)</f>
        <v>Sostengno alla prima infanzia</v>
      </c>
    </row>
    <row r="65" spans="1:15" x14ac:dyDescent="0.25">
      <c r="A65" s="29" t="str">
        <f t="shared" si="2"/>
        <v>TI</v>
      </c>
      <c r="B65" s="30" t="str">
        <f t="shared" si="3"/>
        <v>I</v>
      </c>
      <c r="C65" s="30" t="str">
        <f t="shared" si="4"/>
        <v>Lateinische Schweiz</v>
      </c>
      <c r="D65">
        <f t="shared" si="55"/>
        <v>2022</v>
      </c>
      <c r="E65" s="31" t="str">
        <f>Bezeichnungen!$A$3</f>
        <v>Pfeiler 2</v>
      </c>
      <c r="F65" s="31" t="str">
        <f>Bezeichnungen!$B$3</f>
        <v>Bildung und Arbeit</v>
      </c>
      <c r="G65" s="158" t="str">
        <f>Bezeichnungen!$C$7</f>
        <v>Ausbildungs- und Arbeitsmarktfähigkeit</v>
      </c>
      <c r="H65" s="31" t="s">
        <v>19</v>
      </c>
      <c r="I65" s="29" t="str">
        <f t="shared" ref="I65" si="69">$I$2</f>
        <v>Kt (inkl. Gem.)</v>
      </c>
      <c r="J65" s="157">
        <f t="shared" ca="1" si="36"/>
        <v>0</v>
      </c>
      <c r="K65" s="200" t="s">
        <v>82</v>
      </c>
      <c r="L65" s="158" t="str">
        <f>L50</f>
        <v>AA</v>
      </c>
      <c r="M65">
        <v>16</v>
      </c>
      <c r="N65" t="str">
        <f t="shared" si="54"/>
        <v>AA16</v>
      </c>
      <c r="O65" t="str">
        <f>VLOOKUP(G65,Tabelle2[[Förderbereiche D]:[Förderbereiche I]],2,FALSE)</f>
        <v>Formazione e lavoro</v>
      </c>
    </row>
    <row r="66" spans="1:15" x14ac:dyDescent="0.25">
      <c r="A66" s="29" t="str">
        <f t="shared" si="2"/>
        <v>TI</v>
      </c>
      <c r="B66" s="30" t="str">
        <f t="shared" si="3"/>
        <v>I</v>
      </c>
      <c r="C66" s="30" t="str">
        <f t="shared" si="4"/>
        <v>Lateinische Schweiz</v>
      </c>
      <c r="D66">
        <f t="shared" si="55"/>
        <v>2022</v>
      </c>
      <c r="E66" s="31" t="str">
        <f>Bezeichnungen!$A$3</f>
        <v>Pfeiler 2</v>
      </c>
      <c r="F66" s="31" t="str">
        <f>Bezeichnungen!$B$3</f>
        <v>Bildung und Arbeit</v>
      </c>
      <c r="G66" s="158" t="str">
        <f>Bezeichnungen!$C$7</f>
        <v>Ausbildungs- und Arbeitsmarktfähigkeit</v>
      </c>
      <c r="H66" s="31" t="s">
        <v>19</v>
      </c>
      <c r="I66" s="169" t="str">
        <f t="shared" ref="I66" si="70">$I$3</f>
        <v>Bund (AIG)</v>
      </c>
      <c r="J66" s="157">
        <f t="shared" ref="J66:J97" ca="1" si="71">INDIRECT(K66&amp;"!"&amp;"$"&amp;N66)</f>
        <v>0</v>
      </c>
      <c r="K66" s="200" t="s">
        <v>82</v>
      </c>
      <c r="L66" s="158" t="str">
        <f>L51</f>
        <v>AB</v>
      </c>
      <c r="M66">
        <v>16</v>
      </c>
      <c r="N66" t="str">
        <f t="shared" si="54"/>
        <v>AB16</v>
      </c>
      <c r="O66" t="str">
        <f>VLOOKUP(G66,Tabelle2[[Förderbereiche D]:[Förderbereiche I]],2,FALSE)</f>
        <v>Formazione e lavoro</v>
      </c>
    </row>
    <row r="67" spans="1:15" x14ac:dyDescent="0.25">
      <c r="A67" s="29" t="str">
        <f t="shared" si="2"/>
        <v>TI</v>
      </c>
      <c r="B67" s="30" t="str">
        <f t="shared" si="3"/>
        <v>I</v>
      </c>
      <c r="C67" s="30" t="str">
        <f t="shared" si="4"/>
        <v>Lateinische Schweiz</v>
      </c>
      <c r="D67">
        <f t="shared" si="55"/>
        <v>2022</v>
      </c>
      <c r="E67" s="31" t="str">
        <f>Bezeichnungen!$A$3</f>
        <v>Pfeiler 2</v>
      </c>
      <c r="F67" s="31" t="str">
        <f>Bezeichnungen!$B$3</f>
        <v>Bildung und Arbeit</v>
      </c>
      <c r="G67" s="158" t="str">
        <f>Bezeichnungen!$C$7</f>
        <v>Ausbildungs- und Arbeitsmarktfähigkeit</v>
      </c>
      <c r="H67" s="31" t="s">
        <v>19</v>
      </c>
      <c r="I67" s="29" t="str">
        <f t="shared" ref="I67" si="72">$I$4</f>
        <v>Bund (IP)</v>
      </c>
      <c r="J67" s="157">
        <f t="shared" ca="1" si="71"/>
        <v>0</v>
      </c>
      <c r="K67" s="200" t="s">
        <v>82</v>
      </c>
      <c r="L67" s="158" t="str">
        <f>L52</f>
        <v>AC</v>
      </c>
      <c r="M67">
        <v>16</v>
      </c>
      <c r="N67" t="str">
        <f t="shared" si="54"/>
        <v>AC16</v>
      </c>
      <c r="O67" t="str">
        <f>VLOOKUP(G67,Tabelle2[[Förderbereiche D]:[Förderbereiche I]],2,FALSE)</f>
        <v>Formazione e lavoro</v>
      </c>
    </row>
    <row r="68" spans="1:15" x14ac:dyDescent="0.25">
      <c r="A68" s="29" t="str">
        <f t="shared" ref="A68:A97" si="73">$A$2</f>
        <v>TI</v>
      </c>
      <c r="B68" s="30" t="str">
        <f t="shared" ref="B68:B97" si="74">$B$2</f>
        <v>I</v>
      </c>
      <c r="C68" s="30" t="str">
        <f t="shared" ref="C68:C97" si="75">$C$2</f>
        <v>Lateinische Schweiz</v>
      </c>
      <c r="D68">
        <f t="shared" si="55"/>
        <v>2022</v>
      </c>
      <c r="E68" s="31" t="str">
        <f>Bezeichnungen!$A$4</f>
        <v>Pfeiler 3</v>
      </c>
      <c r="F68" s="31" t="str">
        <f>Bezeichnungen!$B$4</f>
        <v>Verständigung und gesellschaftliche Integration</v>
      </c>
      <c r="G68" s="158" t="str">
        <f>Bezeichnungen!$C$8</f>
        <v>Interkulturelles Dolmetschen und Vermitteln</v>
      </c>
      <c r="H68" s="31" t="s">
        <v>19</v>
      </c>
      <c r="I68" s="29" t="str">
        <f t="shared" ref="I68" si="76">$I$2</f>
        <v>Kt (inkl. Gem.)</v>
      </c>
      <c r="J68" s="157">
        <f t="shared" ca="1" si="71"/>
        <v>0</v>
      </c>
      <c r="K68" s="200" t="s">
        <v>82</v>
      </c>
      <c r="L68" s="158" t="str">
        <f>L50</f>
        <v>AA</v>
      </c>
      <c r="M68">
        <v>18</v>
      </c>
      <c r="N68" t="str">
        <f t="shared" si="54"/>
        <v>AA18</v>
      </c>
      <c r="O68" t="str">
        <f>VLOOKUP(G68,Tabelle2[[Förderbereiche D]:[Förderbereiche I]],2,FALSE)</f>
        <v>Interpretariato e mediazione interculturali</v>
      </c>
    </row>
    <row r="69" spans="1:15" x14ac:dyDescent="0.25">
      <c r="A69" s="29" t="str">
        <f t="shared" si="73"/>
        <v>TI</v>
      </c>
      <c r="B69" s="30" t="str">
        <f t="shared" si="74"/>
        <v>I</v>
      </c>
      <c r="C69" s="30" t="str">
        <f t="shared" si="75"/>
        <v>Lateinische Schweiz</v>
      </c>
      <c r="D69">
        <f t="shared" si="55"/>
        <v>2022</v>
      </c>
      <c r="E69" s="31" t="str">
        <f>Bezeichnungen!$A$4</f>
        <v>Pfeiler 3</v>
      </c>
      <c r="F69" s="31" t="str">
        <f>Bezeichnungen!$B$4</f>
        <v>Verständigung und gesellschaftliche Integration</v>
      </c>
      <c r="G69" s="158" t="str">
        <f>Bezeichnungen!$C$8</f>
        <v>Interkulturelles Dolmetschen und Vermitteln</v>
      </c>
      <c r="H69" s="31" t="s">
        <v>19</v>
      </c>
      <c r="I69" s="169" t="str">
        <f t="shared" ref="I69" si="77">$I$3</f>
        <v>Bund (AIG)</v>
      </c>
      <c r="J69" s="157">
        <f t="shared" ca="1" si="71"/>
        <v>0</v>
      </c>
      <c r="K69" s="200" t="s">
        <v>82</v>
      </c>
      <c r="L69" s="158" t="str">
        <f>L51</f>
        <v>AB</v>
      </c>
      <c r="M69">
        <v>18</v>
      </c>
      <c r="N69" t="str">
        <f t="shared" si="54"/>
        <v>AB18</v>
      </c>
      <c r="O69" t="str">
        <f>VLOOKUP(G69,Tabelle2[[Förderbereiche D]:[Förderbereiche I]],2,FALSE)</f>
        <v>Interpretariato e mediazione interculturali</v>
      </c>
    </row>
    <row r="70" spans="1:15" x14ac:dyDescent="0.25">
      <c r="A70" s="29" t="str">
        <f t="shared" si="73"/>
        <v>TI</v>
      </c>
      <c r="B70" s="30" t="str">
        <f t="shared" si="74"/>
        <v>I</v>
      </c>
      <c r="C70" s="30" t="str">
        <f t="shared" si="75"/>
        <v>Lateinische Schweiz</v>
      </c>
      <c r="D70">
        <f t="shared" si="55"/>
        <v>2022</v>
      </c>
      <c r="E70" s="31" t="str">
        <f>Bezeichnungen!$A$4</f>
        <v>Pfeiler 3</v>
      </c>
      <c r="F70" s="31" t="str">
        <f>Bezeichnungen!$B$4</f>
        <v>Verständigung und gesellschaftliche Integration</v>
      </c>
      <c r="G70" s="158" t="str">
        <f>Bezeichnungen!$C$8</f>
        <v>Interkulturelles Dolmetschen und Vermitteln</v>
      </c>
      <c r="H70" s="31" t="s">
        <v>19</v>
      </c>
      <c r="I70" s="29" t="str">
        <f t="shared" ref="I70" si="78">$I$4</f>
        <v>Bund (IP)</v>
      </c>
      <c r="J70" s="157">
        <f t="shared" ca="1" si="71"/>
        <v>0</v>
      </c>
      <c r="K70" s="200" t="s">
        <v>82</v>
      </c>
      <c r="L70" s="158" t="str">
        <f>L52</f>
        <v>AC</v>
      </c>
      <c r="M70">
        <v>18</v>
      </c>
      <c r="N70" t="str">
        <f t="shared" si="54"/>
        <v>AC18</v>
      </c>
      <c r="O70" t="str">
        <f>VLOOKUP(G70,Tabelle2[[Förderbereiche D]:[Förderbereiche I]],2,FALSE)</f>
        <v>Interpretariato e mediazione interculturali</v>
      </c>
    </row>
    <row r="71" spans="1:15" x14ac:dyDescent="0.25">
      <c r="A71" s="29" t="str">
        <f t="shared" si="73"/>
        <v>TI</v>
      </c>
      <c r="B71" s="30" t="str">
        <f t="shared" si="74"/>
        <v>I</v>
      </c>
      <c r="C71" s="30" t="str">
        <f t="shared" si="75"/>
        <v>Lateinische Schweiz</v>
      </c>
      <c r="D71">
        <f t="shared" si="55"/>
        <v>2022</v>
      </c>
      <c r="E71" s="31" t="str">
        <f>Bezeichnungen!$A$4</f>
        <v>Pfeiler 3</v>
      </c>
      <c r="F71" s="31" t="str">
        <f>Bezeichnungen!$B$4</f>
        <v>Verständigung und gesellschaftliche Integration</v>
      </c>
      <c r="G71" s="181" t="str">
        <f>Bezeichnungen!$C$9</f>
        <v>Zusammenleben</v>
      </c>
      <c r="H71" s="31" t="s">
        <v>19</v>
      </c>
      <c r="I71" s="29" t="str">
        <f t="shared" ref="I71" si="79">$I$2</f>
        <v>Kt (inkl. Gem.)</v>
      </c>
      <c r="J71" s="157">
        <f t="shared" ca="1" si="71"/>
        <v>0</v>
      </c>
      <c r="K71" s="200" t="s">
        <v>82</v>
      </c>
      <c r="L71" s="158" t="str">
        <f>L50</f>
        <v>AA</v>
      </c>
      <c r="M71">
        <v>19</v>
      </c>
      <c r="N71" t="str">
        <f t="shared" si="54"/>
        <v>AA19</v>
      </c>
      <c r="O71" t="str">
        <f>VLOOKUP(G71,Tabelle2[[Förderbereiche D]:[Förderbereiche I]],2,FALSE)</f>
        <v>Vivere assieme</v>
      </c>
    </row>
    <row r="72" spans="1:15" x14ac:dyDescent="0.25">
      <c r="A72" s="29" t="str">
        <f t="shared" si="73"/>
        <v>TI</v>
      </c>
      <c r="B72" s="30" t="str">
        <f t="shared" si="74"/>
        <v>I</v>
      </c>
      <c r="C72" s="30" t="str">
        <f t="shared" si="75"/>
        <v>Lateinische Schweiz</v>
      </c>
      <c r="D72">
        <f t="shared" si="55"/>
        <v>2022</v>
      </c>
      <c r="E72" s="31" t="str">
        <f>Bezeichnungen!$A$4</f>
        <v>Pfeiler 3</v>
      </c>
      <c r="F72" s="31" t="str">
        <f>Bezeichnungen!$B$4</f>
        <v>Verständigung und gesellschaftliche Integration</v>
      </c>
      <c r="G72" s="181" t="str">
        <f>Bezeichnungen!$C$9</f>
        <v>Zusammenleben</v>
      </c>
      <c r="H72" s="31" t="s">
        <v>19</v>
      </c>
      <c r="I72" s="169" t="str">
        <f t="shared" ref="I72" si="80">$I$3</f>
        <v>Bund (AIG)</v>
      </c>
      <c r="J72" s="157">
        <f t="shared" ca="1" si="71"/>
        <v>0</v>
      </c>
      <c r="K72" s="200" t="s">
        <v>82</v>
      </c>
      <c r="L72" s="158" t="str">
        <f>L51</f>
        <v>AB</v>
      </c>
      <c r="M72">
        <v>19</v>
      </c>
      <c r="N72" t="str">
        <f t="shared" si="54"/>
        <v>AB19</v>
      </c>
      <c r="O72" t="str">
        <f>VLOOKUP(G72,Tabelle2[[Förderbereiche D]:[Förderbereiche I]],2,FALSE)</f>
        <v>Vivere assieme</v>
      </c>
    </row>
    <row r="73" spans="1:15" x14ac:dyDescent="0.25">
      <c r="A73" s="29" t="str">
        <f t="shared" si="73"/>
        <v>TI</v>
      </c>
      <c r="B73" s="30" t="str">
        <f t="shared" si="74"/>
        <v>I</v>
      </c>
      <c r="C73" s="30" t="str">
        <f t="shared" si="75"/>
        <v>Lateinische Schweiz</v>
      </c>
      <c r="D73">
        <f t="shared" si="55"/>
        <v>2022</v>
      </c>
      <c r="E73" s="31" t="str">
        <f>Bezeichnungen!$A$4</f>
        <v>Pfeiler 3</v>
      </c>
      <c r="F73" s="31" t="str">
        <f>Bezeichnungen!$B$4</f>
        <v>Verständigung und gesellschaftliche Integration</v>
      </c>
      <c r="G73" s="181" t="str">
        <f>Bezeichnungen!$C$9</f>
        <v>Zusammenleben</v>
      </c>
      <c r="H73" s="31" t="s">
        <v>19</v>
      </c>
      <c r="I73" s="29" t="str">
        <f t="shared" ref="I73" si="81">$I$4</f>
        <v>Bund (IP)</v>
      </c>
      <c r="J73" s="157">
        <f t="shared" ca="1" si="71"/>
        <v>0</v>
      </c>
      <c r="K73" s="200" t="s">
        <v>82</v>
      </c>
      <c r="L73" s="158" t="str">
        <f>L52</f>
        <v>AC</v>
      </c>
      <c r="M73">
        <v>19</v>
      </c>
      <c r="N73" t="str">
        <f t="shared" si="54"/>
        <v>AC19</v>
      </c>
      <c r="O73" t="str">
        <f>VLOOKUP(G73,Tabelle2[[Förderbereiche D]:[Förderbereiche I]],2,FALSE)</f>
        <v>Vivere assieme</v>
      </c>
    </row>
    <row r="74" spans="1:15" s="65" customFormat="1" ht="13" x14ac:dyDescent="0.3">
      <c r="A74" s="29" t="str">
        <f t="shared" si="73"/>
        <v>TI</v>
      </c>
      <c r="B74" s="30" t="str">
        <f t="shared" si="74"/>
        <v>I</v>
      </c>
      <c r="C74" s="30" t="str">
        <f t="shared" si="75"/>
        <v>Lateinische Schweiz</v>
      </c>
      <c r="D74" s="173">
        <v>2023</v>
      </c>
      <c r="E74" t="str">
        <f>Bezeichnungen!$A$2</f>
        <v>Pfeiler 1</v>
      </c>
      <c r="F74" t="str">
        <f>Bezeichnungen!$B$2</f>
        <v>Information und Beratung</v>
      </c>
      <c r="G74" s="158" t="str">
        <f>Bezeichnungen!$C$2</f>
        <v>Erstinformation und Integrationsförderbedarf</v>
      </c>
      <c r="H74" s="173" t="s">
        <v>63</v>
      </c>
      <c r="I74" s="29" t="str">
        <f t="shared" ref="I74" si="82">$I$2</f>
        <v>Kt (inkl. Gem.)</v>
      </c>
      <c r="J74" s="157">
        <f t="shared" ca="1" si="71"/>
        <v>0</v>
      </c>
      <c r="K74" s="200" t="s">
        <v>82</v>
      </c>
      <c r="L74" s="173" t="s">
        <v>38</v>
      </c>
      <c r="M74">
        <v>10</v>
      </c>
      <c r="N74" t="str">
        <f t="shared" si="54"/>
        <v>AE10</v>
      </c>
      <c r="O74" t="str">
        <f>VLOOKUP(G74,Tabelle2[[Förderbereiche D]:[Förderbereiche I]],2,FALSE)</f>
        <v>Informazione ai nuovi arrivati e fabbisogno in termine di promozione dell'integrazione</v>
      </c>
    </row>
    <row r="75" spans="1:15" x14ac:dyDescent="0.25">
      <c r="A75" s="29" t="str">
        <f t="shared" si="73"/>
        <v>TI</v>
      </c>
      <c r="B75" s="30" t="str">
        <f t="shared" si="74"/>
        <v>I</v>
      </c>
      <c r="C75" s="30" t="str">
        <f t="shared" si="75"/>
        <v>Lateinische Schweiz</v>
      </c>
      <c r="D75" s="31">
        <f>D74</f>
        <v>2023</v>
      </c>
      <c r="E75" t="str">
        <f>Bezeichnungen!$A$2</f>
        <v>Pfeiler 1</v>
      </c>
      <c r="F75" t="str">
        <f>Bezeichnungen!$B$2</f>
        <v>Information und Beratung</v>
      </c>
      <c r="G75" s="158" t="str">
        <f>Bezeichnungen!$C$2</f>
        <v>Erstinformation und Integrationsförderbedarf</v>
      </c>
      <c r="H75" s="31" t="str">
        <f>H74</f>
        <v>Budget 2023</v>
      </c>
      <c r="I75" s="169" t="str">
        <f t="shared" ref="I75" si="83">$I$3</f>
        <v>Bund (AIG)</v>
      </c>
      <c r="J75" s="157">
        <f t="shared" ca="1" si="71"/>
        <v>0</v>
      </c>
      <c r="K75" s="200" t="s">
        <v>82</v>
      </c>
      <c r="L75" s="172" t="s">
        <v>59</v>
      </c>
      <c r="M75">
        <v>10</v>
      </c>
      <c r="N75" t="str">
        <f t="shared" si="54"/>
        <v>AF10</v>
      </c>
      <c r="O75" t="str">
        <f>VLOOKUP(G75,Tabelle2[[Förderbereiche D]:[Förderbereiche I]],2,FALSE)</f>
        <v>Informazione ai nuovi arrivati e fabbisogno in termine di promozione dell'integrazione</v>
      </c>
    </row>
    <row r="76" spans="1:15" x14ac:dyDescent="0.25">
      <c r="A76" s="29" t="str">
        <f t="shared" si="73"/>
        <v>TI</v>
      </c>
      <c r="B76" s="30" t="str">
        <f t="shared" si="74"/>
        <v>I</v>
      </c>
      <c r="C76" s="30" t="str">
        <f t="shared" si="75"/>
        <v>Lateinische Schweiz</v>
      </c>
      <c r="D76" s="31">
        <f t="shared" ref="D76:D97" si="84">D75</f>
        <v>2023</v>
      </c>
      <c r="E76" t="str">
        <f>Bezeichnungen!$A$2</f>
        <v>Pfeiler 1</v>
      </c>
      <c r="F76" t="str">
        <f>Bezeichnungen!$B$2</f>
        <v>Information und Beratung</v>
      </c>
      <c r="G76" s="158" t="str">
        <f>Bezeichnungen!$C$2</f>
        <v>Erstinformation und Integrationsförderbedarf</v>
      </c>
      <c r="H76" s="31" t="str">
        <f t="shared" ref="H76:H97" si="85">H75</f>
        <v>Budget 2023</v>
      </c>
      <c r="I76" s="29" t="str">
        <f t="shared" ref="I76" si="86">$I$4</f>
        <v>Bund (IP)</v>
      </c>
      <c r="J76" s="157">
        <f t="shared" ca="1" si="71"/>
        <v>0</v>
      </c>
      <c r="K76" s="200" t="s">
        <v>82</v>
      </c>
      <c r="L76" s="172" t="s">
        <v>39</v>
      </c>
      <c r="M76">
        <v>10</v>
      </c>
      <c r="N76" t="str">
        <f t="shared" si="54"/>
        <v>AG10</v>
      </c>
      <c r="O76" t="str">
        <f>VLOOKUP(G76,Tabelle2[[Förderbereiche D]:[Förderbereiche I]],2,FALSE)</f>
        <v>Informazione ai nuovi arrivati e fabbisogno in termine di promozione dell'integrazione</v>
      </c>
    </row>
    <row r="77" spans="1:15" x14ac:dyDescent="0.25">
      <c r="A77" s="29" t="str">
        <f t="shared" si="73"/>
        <v>TI</v>
      </c>
      <c r="B77" s="30" t="str">
        <f t="shared" si="74"/>
        <v>I</v>
      </c>
      <c r="C77" s="30" t="str">
        <f t="shared" si="75"/>
        <v>Lateinische Schweiz</v>
      </c>
      <c r="D77" s="31">
        <f t="shared" si="84"/>
        <v>2023</v>
      </c>
      <c r="E77" t="str">
        <f>Bezeichnungen!$A$2</f>
        <v>Pfeiler 1</v>
      </c>
      <c r="F77" t="str">
        <f>Bezeichnungen!$B$2</f>
        <v>Information und Beratung</v>
      </c>
      <c r="G77" s="158" t="str">
        <f>Bezeichnungen!$C$3</f>
        <v>Beratung</v>
      </c>
      <c r="H77" s="31" t="str">
        <f t="shared" si="85"/>
        <v>Budget 2023</v>
      </c>
      <c r="I77" s="29" t="str">
        <f t="shared" ref="I77" si="87">$I$2</f>
        <v>Kt (inkl. Gem.)</v>
      </c>
      <c r="J77" s="157">
        <f t="shared" ca="1" si="71"/>
        <v>0</v>
      </c>
      <c r="K77" s="200" t="s">
        <v>82</v>
      </c>
      <c r="L77" s="158" t="str">
        <f>L74</f>
        <v>AE</v>
      </c>
      <c r="M77">
        <v>11</v>
      </c>
      <c r="N77" t="str">
        <f t="shared" si="54"/>
        <v>AE11</v>
      </c>
      <c r="O77" t="str">
        <f>VLOOKUP(G77,Tabelle2[[Förderbereiche D]:[Förderbereiche I]],2,FALSE)</f>
        <v>Consulenza</v>
      </c>
    </row>
    <row r="78" spans="1:15" x14ac:dyDescent="0.25">
      <c r="A78" s="29" t="str">
        <f t="shared" si="73"/>
        <v>TI</v>
      </c>
      <c r="B78" s="30" t="str">
        <f t="shared" si="74"/>
        <v>I</v>
      </c>
      <c r="C78" s="30" t="str">
        <f t="shared" si="75"/>
        <v>Lateinische Schweiz</v>
      </c>
      <c r="D78" s="31">
        <f t="shared" si="84"/>
        <v>2023</v>
      </c>
      <c r="E78" t="str">
        <f>Bezeichnungen!$A$2</f>
        <v>Pfeiler 1</v>
      </c>
      <c r="F78" t="str">
        <f>Bezeichnungen!$B$2</f>
        <v>Information und Beratung</v>
      </c>
      <c r="G78" s="158" t="str">
        <f>Bezeichnungen!$C$3</f>
        <v>Beratung</v>
      </c>
      <c r="H78" s="31" t="str">
        <f t="shared" si="85"/>
        <v>Budget 2023</v>
      </c>
      <c r="I78" s="169" t="str">
        <f t="shared" ref="I78" si="88">$I$3</f>
        <v>Bund (AIG)</v>
      </c>
      <c r="J78" s="157">
        <f t="shared" ca="1" si="71"/>
        <v>0</v>
      </c>
      <c r="K78" s="200" t="s">
        <v>82</v>
      </c>
      <c r="L78" s="158" t="str">
        <f>L75</f>
        <v>AF</v>
      </c>
      <c r="M78">
        <v>11</v>
      </c>
      <c r="N78" t="str">
        <f t="shared" si="54"/>
        <v>AF11</v>
      </c>
      <c r="O78" t="str">
        <f>VLOOKUP(G78,Tabelle2[[Förderbereiche D]:[Förderbereiche I]],2,FALSE)</f>
        <v>Consulenza</v>
      </c>
    </row>
    <row r="79" spans="1:15" x14ac:dyDescent="0.25">
      <c r="A79" s="29" t="str">
        <f t="shared" si="73"/>
        <v>TI</v>
      </c>
      <c r="B79" s="30" t="str">
        <f t="shared" si="74"/>
        <v>I</v>
      </c>
      <c r="C79" s="30" t="str">
        <f t="shared" si="75"/>
        <v>Lateinische Schweiz</v>
      </c>
      <c r="D79" s="31">
        <f t="shared" si="84"/>
        <v>2023</v>
      </c>
      <c r="E79" t="str">
        <f>Bezeichnungen!$A$2</f>
        <v>Pfeiler 1</v>
      </c>
      <c r="F79" t="str">
        <f>Bezeichnungen!$B$2</f>
        <v>Information und Beratung</v>
      </c>
      <c r="G79" s="158" t="str">
        <f>Bezeichnungen!$C$3</f>
        <v>Beratung</v>
      </c>
      <c r="H79" s="31" t="str">
        <f t="shared" si="85"/>
        <v>Budget 2023</v>
      </c>
      <c r="I79" s="29" t="str">
        <f t="shared" ref="I79" si="89">$I$4</f>
        <v>Bund (IP)</v>
      </c>
      <c r="J79" s="157">
        <f t="shared" ca="1" si="71"/>
        <v>0</v>
      </c>
      <c r="K79" s="200" t="s">
        <v>82</v>
      </c>
      <c r="L79" s="158" t="str">
        <f>L76</f>
        <v>AG</v>
      </c>
      <c r="M79">
        <v>11</v>
      </c>
      <c r="N79" t="str">
        <f t="shared" si="54"/>
        <v>AG11</v>
      </c>
      <c r="O79" t="str">
        <f>VLOOKUP(G79,Tabelle2[[Förderbereiche D]:[Förderbereiche I]],2,FALSE)</f>
        <v>Consulenza</v>
      </c>
    </row>
    <row r="80" spans="1:15" x14ac:dyDescent="0.25">
      <c r="A80" s="29" t="str">
        <f t="shared" si="73"/>
        <v>TI</v>
      </c>
      <c r="B80" s="30" t="str">
        <f t="shared" si="74"/>
        <v>I</v>
      </c>
      <c r="C80" s="30" t="str">
        <f t="shared" si="75"/>
        <v>Lateinische Schweiz</v>
      </c>
      <c r="D80" s="31">
        <f t="shared" si="84"/>
        <v>2023</v>
      </c>
      <c r="E80" t="str">
        <f>Bezeichnungen!$A$2</f>
        <v>Pfeiler 1</v>
      </c>
      <c r="F80" t="str">
        <f>Bezeichnungen!$B$2</f>
        <v>Information und Beratung</v>
      </c>
      <c r="G80" s="158" t="str">
        <f>Bezeichnungen!$C$4</f>
        <v>Schutz vor Diskriminierung</v>
      </c>
      <c r="H80" s="31" t="str">
        <f t="shared" si="85"/>
        <v>Budget 2023</v>
      </c>
      <c r="I80" s="29" t="str">
        <f t="shared" ref="I80" si="90">$I$2</f>
        <v>Kt (inkl. Gem.)</v>
      </c>
      <c r="J80" s="157">
        <f t="shared" ca="1" si="71"/>
        <v>0</v>
      </c>
      <c r="K80" s="200" t="s">
        <v>82</v>
      </c>
      <c r="L80" s="158" t="str">
        <f>L74</f>
        <v>AE</v>
      </c>
      <c r="M80">
        <v>12</v>
      </c>
      <c r="N80" t="str">
        <f t="shared" si="54"/>
        <v>AE12</v>
      </c>
      <c r="O80" t="str">
        <f>VLOOKUP(G80,Tabelle2[[Förderbereiche D]:[Förderbereiche I]],2,FALSE)</f>
        <v>Tutela dalla discriminazione</v>
      </c>
    </row>
    <row r="81" spans="1:15" x14ac:dyDescent="0.25">
      <c r="A81" s="29" t="str">
        <f t="shared" si="73"/>
        <v>TI</v>
      </c>
      <c r="B81" s="30" t="str">
        <f t="shared" si="74"/>
        <v>I</v>
      </c>
      <c r="C81" s="30" t="str">
        <f t="shared" si="75"/>
        <v>Lateinische Schweiz</v>
      </c>
      <c r="D81" s="31">
        <f t="shared" si="84"/>
        <v>2023</v>
      </c>
      <c r="E81" t="str">
        <f>Bezeichnungen!$A$2</f>
        <v>Pfeiler 1</v>
      </c>
      <c r="F81" t="str">
        <f>Bezeichnungen!$B$2</f>
        <v>Information und Beratung</v>
      </c>
      <c r="G81" s="158" t="str">
        <f>Bezeichnungen!$C$4</f>
        <v>Schutz vor Diskriminierung</v>
      </c>
      <c r="H81" s="31" t="str">
        <f t="shared" si="85"/>
        <v>Budget 2023</v>
      </c>
      <c r="I81" s="169" t="str">
        <f t="shared" ref="I81" si="91">$I$3</f>
        <v>Bund (AIG)</v>
      </c>
      <c r="J81" s="157">
        <f t="shared" ca="1" si="71"/>
        <v>0</v>
      </c>
      <c r="K81" s="200" t="s">
        <v>82</v>
      </c>
      <c r="L81" s="158" t="str">
        <f>L75</f>
        <v>AF</v>
      </c>
      <c r="M81">
        <v>12</v>
      </c>
      <c r="N81" t="str">
        <f t="shared" si="54"/>
        <v>AF12</v>
      </c>
      <c r="O81" t="str">
        <f>VLOOKUP(G81,Tabelle2[[Förderbereiche D]:[Förderbereiche I]],2,FALSE)</f>
        <v>Tutela dalla discriminazione</v>
      </c>
    </row>
    <row r="82" spans="1:15" x14ac:dyDescent="0.25">
      <c r="A82" s="29" t="str">
        <f t="shared" si="73"/>
        <v>TI</v>
      </c>
      <c r="B82" s="30" t="str">
        <f t="shared" si="74"/>
        <v>I</v>
      </c>
      <c r="C82" s="30" t="str">
        <f t="shared" si="75"/>
        <v>Lateinische Schweiz</v>
      </c>
      <c r="D82" s="31">
        <f t="shared" si="84"/>
        <v>2023</v>
      </c>
      <c r="E82" t="str">
        <f>Bezeichnungen!$A$2</f>
        <v>Pfeiler 1</v>
      </c>
      <c r="F82" t="str">
        <f>Bezeichnungen!$B$2</f>
        <v>Information und Beratung</v>
      </c>
      <c r="G82" s="158" t="str">
        <f>Bezeichnungen!$C$4</f>
        <v>Schutz vor Diskriminierung</v>
      </c>
      <c r="H82" s="31" t="str">
        <f t="shared" si="85"/>
        <v>Budget 2023</v>
      </c>
      <c r="I82" s="29" t="str">
        <f t="shared" ref="I82" si="92">$I$4</f>
        <v>Bund (IP)</v>
      </c>
      <c r="J82" s="157">
        <f t="shared" ca="1" si="71"/>
        <v>0</v>
      </c>
      <c r="K82" s="200" t="s">
        <v>82</v>
      </c>
      <c r="L82" s="158" t="str">
        <f>L76</f>
        <v>AG</v>
      </c>
      <c r="M82">
        <v>12</v>
      </c>
      <c r="N82" t="str">
        <f t="shared" si="54"/>
        <v>AG12</v>
      </c>
      <c r="O82" t="str">
        <f>VLOOKUP(G82,Tabelle2[[Förderbereiche D]:[Förderbereiche I]],2,FALSE)</f>
        <v>Tutela dalla discriminazione</v>
      </c>
    </row>
    <row r="83" spans="1:15" x14ac:dyDescent="0.25">
      <c r="A83" s="29" t="str">
        <f t="shared" si="73"/>
        <v>TI</v>
      </c>
      <c r="B83" s="30" t="str">
        <f t="shared" si="74"/>
        <v>I</v>
      </c>
      <c r="C83" s="30" t="str">
        <f t="shared" si="75"/>
        <v>Lateinische Schweiz</v>
      </c>
      <c r="D83" s="31">
        <f t="shared" si="84"/>
        <v>2023</v>
      </c>
      <c r="E83" s="31" t="str">
        <f>Bezeichnungen!$A$3</f>
        <v>Pfeiler 2</v>
      </c>
      <c r="F83" s="31" t="str">
        <f>Bezeichnungen!$B$3</f>
        <v>Bildung und Arbeit</v>
      </c>
      <c r="G83" s="181" t="str">
        <f>Bezeichnungen!$C$5</f>
        <v>Sprache</v>
      </c>
      <c r="H83" s="31" t="str">
        <f t="shared" si="85"/>
        <v>Budget 2023</v>
      </c>
      <c r="I83" s="29" t="str">
        <f t="shared" ref="I83" si="93">$I$2</f>
        <v>Kt (inkl. Gem.)</v>
      </c>
      <c r="J83" s="157">
        <f t="shared" ca="1" si="71"/>
        <v>0</v>
      </c>
      <c r="K83" s="200" t="s">
        <v>82</v>
      </c>
      <c r="L83" s="158" t="str">
        <f>L74</f>
        <v>AE</v>
      </c>
      <c r="M83">
        <v>14</v>
      </c>
      <c r="N83" t="str">
        <f t="shared" si="54"/>
        <v>AE14</v>
      </c>
      <c r="O83" t="str">
        <f>VLOOKUP(G83,Tabelle2[[Förderbereiche D]:[Förderbereiche I]],2,FALSE)</f>
        <v>Lingua</v>
      </c>
    </row>
    <row r="84" spans="1:15" x14ac:dyDescent="0.25">
      <c r="A84" s="29" t="str">
        <f t="shared" si="73"/>
        <v>TI</v>
      </c>
      <c r="B84" s="30" t="str">
        <f t="shared" si="74"/>
        <v>I</v>
      </c>
      <c r="C84" s="30" t="str">
        <f t="shared" si="75"/>
        <v>Lateinische Schweiz</v>
      </c>
      <c r="D84" s="31">
        <f t="shared" si="84"/>
        <v>2023</v>
      </c>
      <c r="E84" s="31" t="str">
        <f>Bezeichnungen!$A$3</f>
        <v>Pfeiler 2</v>
      </c>
      <c r="F84" s="31" t="str">
        <f>Bezeichnungen!$B$3</f>
        <v>Bildung und Arbeit</v>
      </c>
      <c r="G84" s="181" t="str">
        <f>Bezeichnungen!$C$5</f>
        <v>Sprache</v>
      </c>
      <c r="H84" s="31" t="str">
        <f t="shared" si="85"/>
        <v>Budget 2023</v>
      </c>
      <c r="I84" s="169" t="str">
        <f t="shared" ref="I84" si="94">$I$3</f>
        <v>Bund (AIG)</v>
      </c>
      <c r="J84" s="157">
        <f t="shared" ca="1" si="71"/>
        <v>0</v>
      </c>
      <c r="K84" s="200" t="s">
        <v>82</v>
      </c>
      <c r="L84" s="158" t="str">
        <f>L75</f>
        <v>AF</v>
      </c>
      <c r="M84">
        <v>14</v>
      </c>
      <c r="N84" t="str">
        <f t="shared" si="54"/>
        <v>AF14</v>
      </c>
      <c r="O84" t="str">
        <f>VLOOKUP(G84,Tabelle2[[Förderbereiche D]:[Förderbereiche I]],2,FALSE)</f>
        <v>Lingua</v>
      </c>
    </row>
    <row r="85" spans="1:15" x14ac:dyDescent="0.25">
      <c r="A85" s="29" t="str">
        <f t="shared" si="73"/>
        <v>TI</v>
      </c>
      <c r="B85" s="30" t="str">
        <f t="shared" si="74"/>
        <v>I</v>
      </c>
      <c r="C85" s="30" t="str">
        <f t="shared" si="75"/>
        <v>Lateinische Schweiz</v>
      </c>
      <c r="D85" s="31">
        <f t="shared" si="84"/>
        <v>2023</v>
      </c>
      <c r="E85" s="31" t="str">
        <f>Bezeichnungen!$A$3</f>
        <v>Pfeiler 2</v>
      </c>
      <c r="F85" s="31" t="str">
        <f>Bezeichnungen!$B$3</f>
        <v>Bildung und Arbeit</v>
      </c>
      <c r="G85" s="181" t="str">
        <f>Bezeichnungen!$C$5</f>
        <v>Sprache</v>
      </c>
      <c r="H85" s="31" t="str">
        <f t="shared" si="85"/>
        <v>Budget 2023</v>
      </c>
      <c r="I85" s="29" t="str">
        <f t="shared" ref="I85" si="95">$I$4</f>
        <v>Bund (IP)</v>
      </c>
      <c r="J85" s="157">
        <f t="shared" ca="1" si="71"/>
        <v>0</v>
      </c>
      <c r="K85" s="200" t="s">
        <v>82</v>
      </c>
      <c r="L85" s="158" t="str">
        <f>L76</f>
        <v>AG</v>
      </c>
      <c r="M85">
        <v>14</v>
      </c>
      <c r="N85" t="str">
        <f t="shared" si="54"/>
        <v>AG14</v>
      </c>
      <c r="O85" t="str">
        <f>VLOOKUP(G85,Tabelle2[[Förderbereiche D]:[Förderbereiche I]],2,FALSE)</f>
        <v>Lingua</v>
      </c>
    </row>
    <row r="86" spans="1:15" x14ac:dyDescent="0.25">
      <c r="A86" s="29" t="str">
        <f t="shared" si="73"/>
        <v>TI</v>
      </c>
      <c r="B86" s="30" t="str">
        <f t="shared" si="74"/>
        <v>I</v>
      </c>
      <c r="C86" s="30" t="str">
        <f t="shared" si="75"/>
        <v>Lateinische Schweiz</v>
      </c>
      <c r="D86" s="31">
        <f t="shared" si="84"/>
        <v>2023</v>
      </c>
      <c r="E86" s="31" t="str">
        <f>Bezeichnungen!$A$3</f>
        <v>Pfeiler 2</v>
      </c>
      <c r="F86" s="31" t="str">
        <f>Bezeichnungen!$B$3</f>
        <v>Bildung und Arbeit</v>
      </c>
      <c r="G86" s="181" t="str">
        <f>Bezeichnungen!$C$6</f>
        <v>Frühe Kindheit</v>
      </c>
      <c r="H86" s="31" t="str">
        <f t="shared" si="85"/>
        <v>Budget 2023</v>
      </c>
      <c r="I86" s="29" t="str">
        <f t="shared" ref="I86" si="96">$I$2</f>
        <v>Kt (inkl. Gem.)</v>
      </c>
      <c r="J86" s="157">
        <f t="shared" ca="1" si="71"/>
        <v>0</v>
      </c>
      <c r="K86" s="200" t="s">
        <v>82</v>
      </c>
      <c r="L86" s="158" t="str">
        <f>L74</f>
        <v>AE</v>
      </c>
      <c r="M86">
        <v>15</v>
      </c>
      <c r="N86" t="str">
        <f t="shared" si="54"/>
        <v>AE15</v>
      </c>
      <c r="O86" t="str">
        <f>VLOOKUP(G86,Tabelle2[[Förderbereiche D]:[Förderbereiche I]],2,FALSE)</f>
        <v>Sostengno alla prima infanzia</v>
      </c>
    </row>
    <row r="87" spans="1:15" x14ac:dyDescent="0.25">
      <c r="A87" s="29" t="str">
        <f t="shared" si="73"/>
        <v>TI</v>
      </c>
      <c r="B87" s="30" t="str">
        <f t="shared" si="74"/>
        <v>I</v>
      </c>
      <c r="C87" s="30" t="str">
        <f t="shared" si="75"/>
        <v>Lateinische Schweiz</v>
      </c>
      <c r="D87" s="31">
        <f t="shared" si="84"/>
        <v>2023</v>
      </c>
      <c r="E87" s="31" t="str">
        <f>Bezeichnungen!$A$3</f>
        <v>Pfeiler 2</v>
      </c>
      <c r="F87" s="31" t="str">
        <f>Bezeichnungen!$B$3</f>
        <v>Bildung und Arbeit</v>
      </c>
      <c r="G87" s="181" t="str">
        <f>Bezeichnungen!$C$6</f>
        <v>Frühe Kindheit</v>
      </c>
      <c r="H87" s="31" t="str">
        <f t="shared" si="85"/>
        <v>Budget 2023</v>
      </c>
      <c r="I87" s="169" t="str">
        <f t="shared" ref="I87" si="97">$I$3</f>
        <v>Bund (AIG)</v>
      </c>
      <c r="J87" s="157">
        <f t="shared" ca="1" si="71"/>
        <v>0</v>
      </c>
      <c r="K87" s="200" t="s">
        <v>82</v>
      </c>
      <c r="L87" s="158" t="str">
        <f>L75</f>
        <v>AF</v>
      </c>
      <c r="M87">
        <v>15</v>
      </c>
      <c r="N87" t="str">
        <f t="shared" si="54"/>
        <v>AF15</v>
      </c>
      <c r="O87" t="str">
        <f>VLOOKUP(G87,Tabelle2[[Förderbereiche D]:[Förderbereiche I]],2,FALSE)</f>
        <v>Sostengno alla prima infanzia</v>
      </c>
    </row>
    <row r="88" spans="1:15" x14ac:dyDescent="0.25">
      <c r="A88" s="29" t="str">
        <f t="shared" si="73"/>
        <v>TI</v>
      </c>
      <c r="B88" s="30" t="str">
        <f t="shared" si="74"/>
        <v>I</v>
      </c>
      <c r="C88" s="30" t="str">
        <f t="shared" si="75"/>
        <v>Lateinische Schweiz</v>
      </c>
      <c r="D88" s="31">
        <f t="shared" si="84"/>
        <v>2023</v>
      </c>
      <c r="E88" s="31" t="str">
        <f>Bezeichnungen!$A$3</f>
        <v>Pfeiler 2</v>
      </c>
      <c r="F88" s="31" t="str">
        <f>Bezeichnungen!$B$3</f>
        <v>Bildung und Arbeit</v>
      </c>
      <c r="G88" s="181" t="str">
        <f>Bezeichnungen!$C$6</f>
        <v>Frühe Kindheit</v>
      </c>
      <c r="H88" s="31" t="str">
        <f t="shared" si="85"/>
        <v>Budget 2023</v>
      </c>
      <c r="I88" s="29" t="str">
        <f t="shared" ref="I88" si="98">$I$4</f>
        <v>Bund (IP)</v>
      </c>
      <c r="J88" s="157">
        <f t="shared" ca="1" si="71"/>
        <v>0</v>
      </c>
      <c r="K88" s="200" t="s">
        <v>82</v>
      </c>
      <c r="L88" s="158" t="str">
        <f>L76</f>
        <v>AG</v>
      </c>
      <c r="M88">
        <v>15</v>
      </c>
      <c r="N88" t="str">
        <f t="shared" si="54"/>
        <v>AG15</v>
      </c>
      <c r="O88" t="str">
        <f>VLOOKUP(G88,Tabelle2[[Förderbereiche D]:[Förderbereiche I]],2,FALSE)</f>
        <v>Sostengno alla prima infanzia</v>
      </c>
    </row>
    <row r="89" spans="1:15" x14ac:dyDescent="0.25">
      <c r="A89" s="29" t="str">
        <f t="shared" si="73"/>
        <v>TI</v>
      </c>
      <c r="B89" s="30" t="str">
        <f t="shared" si="74"/>
        <v>I</v>
      </c>
      <c r="C89" s="30" t="str">
        <f t="shared" si="75"/>
        <v>Lateinische Schweiz</v>
      </c>
      <c r="D89" s="31">
        <f t="shared" si="84"/>
        <v>2023</v>
      </c>
      <c r="E89" s="31" t="str">
        <f>Bezeichnungen!$A$3</f>
        <v>Pfeiler 2</v>
      </c>
      <c r="F89" s="31" t="str">
        <f>Bezeichnungen!$B$3</f>
        <v>Bildung und Arbeit</v>
      </c>
      <c r="G89" s="158" t="str">
        <f>Bezeichnungen!$C$7</f>
        <v>Ausbildungs- und Arbeitsmarktfähigkeit</v>
      </c>
      <c r="H89" s="31" t="str">
        <f t="shared" si="85"/>
        <v>Budget 2023</v>
      </c>
      <c r="I89" s="29" t="str">
        <f t="shared" ref="I89" si="99">$I$2</f>
        <v>Kt (inkl. Gem.)</v>
      </c>
      <c r="J89" s="157">
        <f t="shared" ca="1" si="71"/>
        <v>0</v>
      </c>
      <c r="K89" s="200" t="s">
        <v>82</v>
      </c>
      <c r="L89" s="158" t="str">
        <f>L74</f>
        <v>AE</v>
      </c>
      <c r="M89">
        <v>16</v>
      </c>
      <c r="N89" t="str">
        <f t="shared" ref="N89:N97" si="100">L89&amp;M89</f>
        <v>AE16</v>
      </c>
      <c r="O89" t="str">
        <f>VLOOKUP(G89,Tabelle2[[Förderbereiche D]:[Förderbereiche I]],2,FALSE)</f>
        <v>Formazione e lavoro</v>
      </c>
    </row>
    <row r="90" spans="1:15" x14ac:dyDescent="0.25">
      <c r="A90" s="29" t="str">
        <f t="shared" si="73"/>
        <v>TI</v>
      </c>
      <c r="B90" s="30" t="str">
        <f t="shared" si="74"/>
        <v>I</v>
      </c>
      <c r="C90" s="30" t="str">
        <f t="shared" si="75"/>
        <v>Lateinische Schweiz</v>
      </c>
      <c r="D90" s="31">
        <f t="shared" si="84"/>
        <v>2023</v>
      </c>
      <c r="E90" s="31" t="str">
        <f>Bezeichnungen!$A$3</f>
        <v>Pfeiler 2</v>
      </c>
      <c r="F90" s="31" t="str">
        <f>Bezeichnungen!$B$3</f>
        <v>Bildung und Arbeit</v>
      </c>
      <c r="G90" s="158" t="str">
        <f>Bezeichnungen!$C$7</f>
        <v>Ausbildungs- und Arbeitsmarktfähigkeit</v>
      </c>
      <c r="H90" s="31" t="str">
        <f t="shared" si="85"/>
        <v>Budget 2023</v>
      </c>
      <c r="I90" s="169" t="str">
        <f t="shared" ref="I90" si="101">$I$3</f>
        <v>Bund (AIG)</v>
      </c>
      <c r="J90" s="157">
        <f t="shared" ca="1" si="71"/>
        <v>0</v>
      </c>
      <c r="K90" s="200" t="s">
        <v>82</v>
      </c>
      <c r="L90" s="158" t="str">
        <f>L75</f>
        <v>AF</v>
      </c>
      <c r="M90">
        <v>16</v>
      </c>
      <c r="N90" t="str">
        <f t="shared" si="100"/>
        <v>AF16</v>
      </c>
      <c r="O90" t="str">
        <f>VLOOKUP(G90,Tabelle2[[Förderbereiche D]:[Förderbereiche I]],2,FALSE)</f>
        <v>Formazione e lavoro</v>
      </c>
    </row>
    <row r="91" spans="1:15" x14ac:dyDescent="0.25">
      <c r="A91" s="29" t="str">
        <f t="shared" si="73"/>
        <v>TI</v>
      </c>
      <c r="B91" s="30" t="str">
        <f t="shared" si="74"/>
        <v>I</v>
      </c>
      <c r="C91" s="30" t="str">
        <f t="shared" si="75"/>
        <v>Lateinische Schweiz</v>
      </c>
      <c r="D91" s="31">
        <f t="shared" si="84"/>
        <v>2023</v>
      </c>
      <c r="E91" s="31" t="str">
        <f>Bezeichnungen!$A$3</f>
        <v>Pfeiler 2</v>
      </c>
      <c r="F91" s="31" t="str">
        <f>Bezeichnungen!$B$3</f>
        <v>Bildung und Arbeit</v>
      </c>
      <c r="G91" s="158" t="str">
        <f>Bezeichnungen!$C$7</f>
        <v>Ausbildungs- und Arbeitsmarktfähigkeit</v>
      </c>
      <c r="H91" s="31" t="str">
        <f t="shared" si="85"/>
        <v>Budget 2023</v>
      </c>
      <c r="I91" s="29" t="str">
        <f t="shared" ref="I91" si="102">$I$4</f>
        <v>Bund (IP)</v>
      </c>
      <c r="J91" s="157">
        <f t="shared" ca="1" si="71"/>
        <v>0</v>
      </c>
      <c r="K91" s="200" t="s">
        <v>82</v>
      </c>
      <c r="L91" s="158" t="str">
        <f>L76</f>
        <v>AG</v>
      </c>
      <c r="M91">
        <v>16</v>
      </c>
      <c r="N91" t="str">
        <f t="shared" si="100"/>
        <v>AG16</v>
      </c>
      <c r="O91" t="str">
        <f>VLOOKUP(G91,Tabelle2[[Förderbereiche D]:[Förderbereiche I]],2,FALSE)</f>
        <v>Formazione e lavoro</v>
      </c>
    </row>
    <row r="92" spans="1:15" x14ac:dyDescent="0.25">
      <c r="A92" s="29" t="str">
        <f t="shared" si="73"/>
        <v>TI</v>
      </c>
      <c r="B92" s="30" t="str">
        <f t="shared" si="74"/>
        <v>I</v>
      </c>
      <c r="C92" s="30" t="str">
        <f t="shared" si="75"/>
        <v>Lateinische Schweiz</v>
      </c>
      <c r="D92" s="31">
        <f t="shared" si="84"/>
        <v>2023</v>
      </c>
      <c r="E92" s="31" t="str">
        <f>Bezeichnungen!$A$4</f>
        <v>Pfeiler 3</v>
      </c>
      <c r="F92" s="31" t="str">
        <f>Bezeichnungen!$B$4</f>
        <v>Verständigung und gesellschaftliche Integration</v>
      </c>
      <c r="G92" s="158" t="str">
        <f>Bezeichnungen!$C$8</f>
        <v>Interkulturelles Dolmetschen und Vermitteln</v>
      </c>
      <c r="H92" s="31" t="str">
        <f t="shared" si="85"/>
        <v>Budget 2023</v>
      </c>
      <c r="I92" s="29" t="str">
        <f t="shared" ref="I92" si="103">$I$2</f>
        <v>Kt (inkl. Gem.)</v>
      </c>
      <c r="J92" s="157">
        <f t="shared" ca="1" si="71"/>
        <v>0</v>
      </c>
      <c r="K92" s="200" t="s">
        <v>82</v>
      </c>
      <c r="L92" s="158" t="str">
        <f>L74</f>
        <v>AE</v>
      </c>
      <c r="M92">
        <v>18</v>
      </c>
      <c r="N92" t="str">
        <f t="shared" si="100"/>
        <v>AE18</v>
      </c>
      <c r="O92" t="str">
        <f>VLOOKUP(G92,Tabelle2[[Förderbereiche D]:[Förderbereiche I]],2,FALSE)</f>
        <v>Interpretariato e mediazione interculturali</v>
      </c>
    </row>
    <row r="93" spans="1:15" x14ac:dyDescent="0.25">
      <c r="A93" s="29" t="str">
        <f t="shared" si="73"/>
        <v>TI</v>
      </c>
      <c r="B93" s="30" t="str">
        <f t="shared" si="74"/>
        <v>I</v>
      </c>
      <c r="C93" s="30" t="str">
        <f t="shared" si="75"/>
        <v>Lateinische Schweiz</v>
      </c>
      <c r="D93" s="31">
        <f t="shared" si="84"/>
        <v>2023</v>
      </c>
      <c r="E93" s="31" t="str">
        <f>Bezeichnungen!$A$4</f>
        <v>Pfeiler 3</v>
      </c>
      <c r="F93" s="31" t="str">
        <f>Bezeichnungen!$B$4</f>
        <v>Verständigung und gesellschaftliche Integration</v>
      </c>
      <c r="G93" s="158" t="str">
        <f>Bezeichnungen!$C$8</f>
        <v>Interkulturelles Dolmetschen und Vermitteln</v>
      </c>
      <c r="H93" s="31" t="str">
        <f t="shared" si="85"/>
        <v>Budget 2023</v>
      </c>
      <c r="I93" s="169" t="str">
        <f t="shared" ref="I93" si="104">$I$3</f>
        <v>Bund (AIG)</v>
      </c>
      <c r="J93" s="157">
        <f t="shared" ca="1" si="71"/>
        <v>0</v>
      </c>
      <c r="K93" s="200" t="s">
        <v>82</v>
      </c>
      <c r="L93" s="158" t="str">
        <f>L75</f>
        <v>AF</v>
      </c>
      <c r="M93">
        <v>18</v>
      </c>
      <c r="N93" t="str">
        <f t="shared" si="100"/>
        <v>AF18</v>
      </c>
      <c r="O93" t="str">
        <f>VLOOKUP(G93,Tabelle2[[Förderbereiche D]:[Förderbereiche I]],2,FALSE)</f>
        <v>Interpretariato e mediazione interculturali</v>
      </c>
    </row>
    <row r="94" spans="1:15" x14ac:dyDescent="0.25">
      <c r="A94" s="29" t="str">
        <f t="shared" si="73"/>
        <v>TI</v>
      </c>
      <c r="B94" s="30" t="str">
        <f t="shared" si="74"/>
        <v>I</v>
      </c>
      <c r="C94" s="30" t="str">
        <f t="shared" si="75"/>
        <v>Lateinische Schweiz</v>
      </c>
      <c r="D94" s="31">
        <f t="shared" si="84"/>
        <v>2023</v>
      </c>
      <c r="E94" s="31" t="str">
        <f>Bezeichnungen!$A$4</f>
        <v>Pfeiler 3</v>
      </c>
      <c r="F94" s="31" t="str">
        <f>Bezeichnungen!$B$4</f>
        <v>Verständigung und gesellschaftliche Integration</v>
      </c>
      <c r="G94" s="158" t="str">
        <f>Bezeichnungen!$C$8</f>
        <v>Interkulturelles Dolmetschen und Vermitteln</v>
      </c>
      <c r="H94" s="31" t="str">
        <f t="shared" si="85"/>
        <v>Budget 2023</v>
      </c>
      <c r="I94" s="29" t="str">
        <f t="shared" ref="I94" si="105">$I$4</f>
        <v>Bund (IP)</v>
      </c>
      <c r="J94" s="157">
        <f t="shared" ca="1" si="71"/>
        <v>0</v>
      </c>
      <c r="K94" s="200" t="s">
        <v>82</v>
      </c>
      <c r="L94" s="158" t="str">
        <f>L76</f>
        <v>AG</v>
      </c>
      <c r="M94">
        <v>18</v>
      </c>
      <c r="N94" t="str">
        <f t="shared" si="100"/>
        <v>AG18</v>
      </c>
      <c r="O94" t="str">
        <f>VLOOKUP(G94,Tabelle2[[Förderbereiche D]:[Förderbereiche I]],2,FALSE)</f>
        <v>Interpretariato e mediazione interculturali</v>
      </c>
    </row>
    <row r="95" spans="1:15" x14ac:dyDescent="0.25">
      <c r="A95" s="29" t="str">
        <f t="shared" si="73"/>
        <v>TI</v>
      </c>
      <c r="B95" s="30" t="str">
        <f t="shared" si="74"/>
        <v>I</v>
      </c>
      <c r="C95" s="30" t="str">
        <f t="shared" si="75"/>
        <v>Lateinische Schweiz</v>
      </c>
      <c r="D95" s="31">
        <f t="shared" si="84"/>
        <v>2023</v>
      </c>
      <c r="E95" s="31" t="str">
        <f>Bezeichnungen!$A$4</f>
        <v>Pfeiler 3</v>
      </c>
      <c r="F95" s="31" t="str">
        <f>Bezeichnungen!$B$4</f>
        <v>Verständigung und gesellschaftliche Integration</v>
      </c>
      <c r="G95" s="181" t="str">
        <f>Bezeichnungen!$C$9</f>
        <v>Zusammenleben</v>
      </c>
      <c r="H95" s="31" t="str">
        <f t="shared" si="85"/>
        <v>Budget 2023</v>
      </c>
      <c r="I95" s="29" t="str">
        <f t="shared" ref="I95" si="106">$I$2</f>
        <v>Kt (inkl. Gem.)</v>
      </c>
      <c r="J95" s="157">
        <f t="shared" ca="1" si="71"/>
        <v>0</v>
      </c>
      <c r="K95" s="200" t="s">
        <v>82</v>
      </c>
      <c r="L95" s="158" t="str">
        <f>L74</f>
        <v>AE</v>
      </c>
      <c r="M95">
        <v>19</v>
      </c>
      <c r="N95" t="str">
        <f t="shared" si="100"/>
        <v>AE19</v>
      </c>
      <c r="O95" t="str">
        <f>VLOOKUP(G95,Tabelle2[[Förderbereiche D]:[Förderbereiche I]],2,FALSE)</f>
        <v>Vivere assieme</v>
      </c>
    </row>
    <row r="96" spans="1:15" x14ac:dyDescent="0.25">
      <c r="A96" s="29" t="str">
        <f t="shared" si="73"/>
        <v>TI</v>
      </c>
      <c r="B96" s="30" t="str">
        <f t="shared" si="74"/>
        <v>I</v>
      </c>
      <c r="C96" s="30" t="str">
        <f t="shared" si="75"/>
        <v>Lateinische Schweiz</v>
      </c>
      <c r="D96" s="31">
        <f t="shared" si="84"/>
        <v>2023</v>
      </c>
      <c r="E96" s="31" t="str">
        <f>Bezeichnungen!$A$4</f>
        <v>Pfeiler 3</v>
      </c>
      <c r="F96" s="31" t="str">
        <f>Bezeichnungen!$B$4</f>
        <v>Verständigung und gesellschaftliche Integration</v>
      </c>
      <c r="G96" s="181" t="str">
        <f>Bezeichnungen!$C$9</f>
        <v>Zusammenleben</v>
      </c>
      <c r="H96" s="31" t="str">
        <f t="shared" si="85"/>
        <v>Budget 2023</v>
      </c>
      <c r="I96" s="169" t="str">
        <f t="shared" ref="I96" si="107">$I$3</f>
        <v>Bund (AIG)</v>
      </c>
      <c r="J96" s="157">
        <f t="shared" ca="1" si="71"/>
        <v>0</v>
      </c>
      <c r="K96" s="200" t="s">
        <v>82</v>
      </c>
      <c r="L96" s="158" t="str">
        <f>L75</f>
        <v>AF</v>
      </c>
      <c r="M96">
        <v>19</v>
      </c>
      <c r="N96" t="str">
        <f t="shared" si="100"/>
        <v>AF19</v>
      </c>
      <c r="O96" t="str">
        <f>VLOOKUP(G96,Tabelle2[[Förderbereiche D]:[Förderbereiche I]],2,FALSE)</f>
        <v>Vivere assieme</v>
      </c>
    </row>
    <row r="97" spans="1:15" x14ac:dyDescent="0.25">
      <c r="A97" s="29" t="str">
        <f t="shared" si="73"/>
        <v>TI</v>
      </c>
      <c r="B97" s="30" t="str">
        <f t="shared" si="74"/>
        <v>I</v>
      </c>
      <c r="C97" s="30" t="str">
        <f t="shared" si="75"/>
        <v>Lateinische Schweiz</v>
      </c>
      <c r="D97" s="31">
        <f t="shared" si="84"/>
        <v>2023</v>
      </c>
      <c r="E97" s="31" t="str">
        <f>Bezeichnungen!$A$4</f>
        <v>Pfeiler 3</v>
      </c>
      <c r="F97" s="31" t="str">
        <f>Bezeichnungen!$B$4</f>
        <v>Verständigung und gesellschaftliche Integration</v>
      </c>
      <c r="G97" s="181" t="str">
        <f>Bezeichnungen!$C$9</f>
        <v>Zusammenleben</v>
      </c>
      <c r="H97" s="31" t="str">
        <f t="shared" si="85"/>
        <v>Budget 2023</v>
      </c>
      <c r="I97" s="29" t="str">
        <f t="shared" ref="I97" si="108">$I$4</f>
        <v>Bund (IP)</v>
      </c>
      <c r="J97" s="157">
        <f t="shared" ca="1" si="71"/>
        <v>0</v>
      </c>
      <c r="K97" s="200" t="s">
        <v>82</v>
      </c>
      <c r="L97" s="158" t="str">
        <f>L76</f>
        <v>AG</v>
      </c>
      <c r="M97">
        <v>19</v>
      </c>
      <c r="N97" t="str">
        <f t="shared" si="100"/>
        <v>AG19</v>
      </c>
      <c r="O97" t="str">
        <f>VLOOKUP(G97,Tabelle2[[Förderbereiche D]:[Förderbereiche I]],2,FALSE)</f>
        <v>Vivere assieme</v>
      </c>
    </row>
    <row r="98" spans="1:15" s="65" customFormat="1" ht="13" x14ac:dyDescent="0.3">
      <c r="A98" s="29" t="str">
        <f t="shared" ref="A98:A121" si="109">$A$2</f>
        <v>TI</v>
      </c>
      <c r="B98" s="30" t="str">
        <f t="shared" ref="B98:B121" si="110">$B$2</f>
        <v>I</v>
      </c>
      <c r="C98" s="30" t="str">
        <f t="shared" ref="C98:C121" si="111">$C$2</f>
        <v>Lateinische Schweiz</v>
      </c>
      <c r="D98" s="173">
        <v>2023</v>
      </c>
      <c r="E98" t="str">
        <f>Bezeichnungen!$A$2</f>
        <v>Pfeiler 1</v>
      </c>
      <c r="F98" t="str">
        <f>Bezeichnungen!$B$2</f>
        <v>Information und Beratung</v>
      </c>
      <c r="G98" s="158" t="str">
        <f>Bezeichnungen!$C$2</f>
        <v>Erstinformation und Integrationsförderbedarf</v>
      </c>
      <c r="H98" s="65" t="s">
        <v>19</v>
      </c>
      <c r="I98" s="29" t="str">
        <f t="shared" ref="I98" si="112">$I$2</f>
        <v>Kt (inkl. Gem.)</v>
      </c>
      <c r="J98" s="157">
        <f t="shared" ref="J98:J129" ca="1" si="113">INDIRECT(K98&amp;"!"&amp;"$"&amp;N98)</f>
        <v>0</v>
      </c>
      <c r="K98" s="200" t="s">
        <v>82</v>
      </c>
      <c r="L98" s="173" t="s">
        <v>40</v>
      </c>
      <c r="M98">
        <v>10</v>
      </c>
      <c r="N98" t="str">
        <f t="shared" ref="N98:N118" si="114">L98&amp;M98</f>
        <v>AI10</v>
      </c>
      <c r="O98" t="str">
        <f>VLOOKUP(G98,Tabelle2[[Förderbereiche D]:[Förderbereiche I]],2,FALSE)</f>
        <v>Informazione ai nuovi arrivati e fabbisogno in termine di promozione dell'integrazione</v>
      </c>
    </row>
    <row r="99" spans="1:15" x14ac:dyDescent="0.25">
      <c r="A99" s="29" t="str">
        <f t="shared" si="109"/>
        <v>TI</v>
      </c>
      <c r="B99" s="30" t="str">
        <f t="shared" si="110"/>
        <v>I</v>
      </c>
      <c r="C99" s="30" t="str">
        <f t="shared" si="111"/>
        <v>Lateinische Schweiz</v>
      </c>
      <c r="D99" s="31">
        <f>D98</f>
        <v>2023</v>
      </c>
      <c r="E99" t="str">
        <f>Bezeichnungen!$A$2</f>
        <v>Pfeiler 1</v>
      </c>
      <c r="F99" t="str">
        <f>Bezeichnungen!$B$2</f>
        <v>Information und Beratung</v>
      </c>
      <c r="G99" s="158" t="str">
        <f>Bezeichnungen!$C$2</f>
        <v>Erstinformation und Integrationsförderbedarf</v>
      </c>
      <c r="H99" s="31" t="s">
        <v>19</v>
      </c>
      <c r="I99" s="169" t="str">
        <f t="shared" ref="I99" si="115">$I$3</f>
        <v>Bund (AIG)</v>
      </c>
      <c r="J99" s="157">
        <f t="shared" ca="1" si="113"/>
        <v>0</v>
      </c>
      <c r="K99" s="200" t="s">
        <v>82</v>
      </c>
      <c r="L99" s="172" t="s">
        <v>60</v>
      </c>
      <c r="M99">
        <v>10</v>
      </c>
      <c r="N99" t="str">
        <f t="shared" si="114"/>
        <v>AJ10</v>
      </c>
      <c r="O99" t="str">
        <f>VLOOKUP(G99,Tabelle2[[Förderbereiche D]:[Förderbereiche I]],2,FALSE)</f>
        <v>Informazione ai nuovi arrivati e fabbisogno in termine di promozione dell'integrazione</v>
      </c>
    </row>
    <row r="100" spans="1:15" x14ac:dyDescent="0.25">
      <c r="A100" s="29" t="str">
        <f t="shared" si="109"/>
        <v>TI</v>
      </c>
      <c r="B100" s="30" t="str">
        <f t="shared" si="110"/>
        <v>I</v>
      </c>
      <c r="C100" s="30" t="str">
        <f t="shared" si="111"/>
        <v>Lateinische Schweiz</v>
      </c>
      <c r="D100" s="31">
        <f t="shared" ref="D100:D121" si="116">D99</f>
        <v>2023</v>
      </c>
      <c r="E100" t="str">
        <f>Bezeichnungen!$A$2</f>
        <v>Pfeiler 1</v>
      </c>
      <c r="F100" t="str">
        <f>Bezeichnungen!$B$2</f>
        <v>Information und Beratung</v>
      </c>
      <c r="G100" s="158" t="str">
        <f>Bezeichnungen!$C$2</f>
        <v>Erstinformation und Integrationsförderbedarf</v>
      </c>
      <c r="H100" s="31" t="s">
        <v>19</v>
      </c>
      <c r="I100" s="29" t="str">
        <f t="shared" ref="I100" si="117">$I$4</f>
        <v>Bund (IP)</v>
      </c>
      <c r="J100" s="157">
        <f t="shared" ca="1" si="113"/>
        <v>0</v>
      </c>
      <c r="K100" s="200" t="s">
        <v>82</v>
      </c>
      <c r="L100" s="172" t="s">
        <v>41</v>
      </c>
      <c r="M100">
        <v>10</v>
      </c>
      <c r="N100" t="str">
        <f t="shared" si="114"/>
        <v>AK10</v>
      </c>
      <c r="O100" t="str">
        <f>VLOOKUP(G100,Tabelle2[[Förderbereiche D]:[Förderbereiche I]],2,FALSE)</f>
        <v>Informazione ai nuovi arrivati e fabbisogno in termine di promozione dell'integrazione</v>
      </c>
    </row>
    <row r="101" spans="1:15" x14ac:dyDescent="0.25">
      <c r="A101" s="29" t="str">
        <f t="shared" si="109"/>
        <v>TI</v>
      </c>
      <c r="B101" s="30" t="str">
        <f t="shared" si="110"/>
        <v>I</v>
      </c>
      <c r="C101" s="30" t="str">
        <f t="shared" si="111"/>
        <v>Lateinische Schweiz</v>
      </c>
      <c r="D101" s="31">
        <f t="shared" si="116"/>
        <v>2023</v>
      </c>
      <c r="E101" t="str">
        <f>Bezeichnungen!$A$2</f>
        <v>Pfeiler 1</v>
      </c>
      <c r="F101" t="str">
        <f>Bezeichnungen!$B$2</f>
        <v>Information und Beratung</v>
      </c>
      <c r="G101" s="158" t="str">
        <f>Bezeichnungen!$C$3</f>
        <v>Beratung</v>
      </c>
      <c r="H101" s="31" t="s">
        <v>19</v>
      </c>
      <c r="I101" s="29" t="str">
        <f t="shared" ref="I101" si="118">$I$2</f>
        <v>Kt (inkl. Gem.)</v>
      </c>
      <c r="J101" s="157">
        <f t="shared" ca="1" si="113"/>
        <v>0</v>
      </c>
      <c r="K101" s="200" t="s">
        <v>82</v>
      </c>
      <c r="L101" s="158" t="str">
        <f>L98</f>
        <v>AI</v>
      </c>
      <c r="M101">
        <v>11</v>
      </c>
      <c r="N101" t="str">
        <f t="shared" si="114"/>
        <v>AI11</v>
      </c>
      <c r="O101" t="str">
        <f>VLOOKUP(G101,Tabelle2[[Förderbereiche D]:[Förderbereiche I]],2,FALSE)</f>
        <v>Consulenza</v>
      </c>
    </row>
    <row r="102" spans="1:15" x14ac:dyDescent="0.25">
      <c r="A102" s="29" t="str">
        <f t="shared" si="109"/>
        <v>TI</v>
      </c>
      <c r="B102" s="30" t="str">
        <f t="shared" si="110"/>
        <v>I</v>
      </c>
      <c r="C102" s="30" t="str">
        <f t="shared" si="111"/>
        <v>Lateinische Schweiz</v>
      </c>
      <c r="D102" s="31">
        <f t="shared" si="116"/>
        <v>2023</v>
      </c>
      <c r="E102" t="str">
        <f>Bezeichnungen!$A$2</f>
        <v>Pfeiler 1</v>
      </c>
      <c r="F102" t="str">
        <f>Bezeichnungen!$B$2</f>
        <v>Information und Beratung</v>
      </c>
      <c r="G102" s="158" t="str">
        <f>Bezeichnungen!$C$3</f>
        <v>Beratung</v>
      </c>
      <c r="H102" s="31" t="s">
        <v>19</v>
      </c>
      <c r="I102" s="169" t="str">
        <f t="shared" ref="I102" si="119">$I$3</f>
        <v>Bund (AIG)</v>
      </c>
      <c r="J102" s="157">
        <f t="shared" ca="1" si="113"/>
        <v>0</v>
      </c>
      <c r="K102" s="200" t="s">
        <v>82</v>
      </c>
      <c r="L102" s="158" t="str">
        <f>L99</f>
        <v>AJ</v>
      </c>
      <c r="M102">
        <v>11</v>
      </c>
      <c r="N102" t="str">
        <f t="shared" si="114"/>
        <v>AJ11</v>
      </c>
      <c r="O102" t="str">
        <f>VLOOKUP(G102,Tabelle2[[Förderbereiche D]:[Förderbereiche I]],2,FALSE)</f>
        <v>Consulenza</v>
      </c>
    </row>
    <row r="103" spans="1:15" x14ac:dyDescent="0.25">
      <c r="A103" s="29" t="str">
        <f t="shared" si="109"/>
        <v>TI</v>
      </c>
      <c r="B103" s="30" t="str">
        <f t="shared" si="110"/>
        <v>I</v>
      </c>
      <c r="C103" s="30" t="str">
        <f t="shared" si="111"/>
        <v>Lateinische Schweiz</v>
      </c>
      <c r="D103" s="31">
        <f t="shared" si="116"/>
        <v>2023</v>
      </c>
      <c r="E103" t="str">
        <f>Bezeichnungen!$A$2</f>
        <v>Pfeiler 1</v>
      </c>
      <c r="F103" t="str">
        <f>Bezeichnungen!$B$2</f>
        <v>Information und Beratung</v>
      </c>
      <c r="G103" s="158" t="str">
        <f>Bezeichnungen!$C$3</f>
        <v>Beratung</v>
      </c>
      <c r="H103" s="31" t="s">
        <v>19</v>
      </c>
      <c r="I103" s="29" t="str">
        <f t="shared" ref="I103" si="120">$I$4</f>
        <v>Bund (IP)</v>
      </c>
      <c r="J103" s="157">
        <f t="shared" ca="1" si="113"/>
        <v>0</v>
      </c>
      <c r="K103" s="200" t="s">
        <v>82</v>
      </c>
      <c r="L103" s="158" t="str">
        <f>L100</f>
        <v>AK</v>
      </c>
      <c r="M103">
        <v>11</v>
      </c>
      <c r="N103" t="str">
        <f t="shared" si="114"/>
        <v>AK11</v>
      </c>
      <c r="O103" t="str">
        <f>VLOOKUP(G103,Tabelle2[[Förderbereiche D]:[Förderbereiche I]],2,FALSE)</f>
        <v>Consulenza</v>
      </c>
    </row>
    <row r="104" spans="1:15" x14ac:dyDescent="0.25">
      <c r="A104" s="29" t="str">
        <f t="shared" si="109"/>
        <v>TI</v>
      </c>
      <c r="B104" s="30" t="str">
        <f t="shared" si="110"/>
        <v>I</v>
      </c>
      <c r="C104" s="30" t="str">
        <f t="shared" si="111"/>
        <v>Lateinische Schweiz</v>
      </c>
      <c r="D104" s="31">
        <f t="shared" si="116"/>
        <v>2023</v>
      </c>
      <c r="E104" t="str">
        <f>Bezeichnungen!$A$2</f>
        <v>Pfeiler 1</v>
      </c>
      <c r="F104" t="str">
        <f>Bezeichnungen!$B$2</f>
        <v>Information und Beratung</v>
      </c>
      <c r="G104" s="158" t="str">
        <f>Bezeichnungen!$C$4</f>
        <v>Schutz vor Diskriminierung</v>
      </c>
      <c r="H104" s="31" t="s">
        <v>19</v>
      </c>
      <c r="I104" s="29" t="str">
        <f t="shared" ref="I104" si="121">$I$2</f>
        <v>Kt (inkl. Gem.)</v>
      </c>
      <c r="J104" s="157">
        <f t="shared" ca="1" si="113"/>
        <v>0</v>
      </c>
      <c r="K104" s="200" t="s">
        <v>82</v>
      </c>
      <c r="L104" s="158" t="str">
        <f>L98</f>
        <v>AI</v>
      </c>
      <c r="M104">
        <v>12</v>
      </c>
      <c r="N104" t="str">
        <f t="shared" si="114"/>
        <v>AI12</v>
      </c>
      <c r="O104" t="str">
        <f>VLOOKUP(G104,Tabelle2[[Förderbereiche D]:[Förderbereiche I]],2,FALSE)</f>
        <v>Tutela dalla discriminazione</v>
      </c>
    </row>
    <row r="105" spans="1:15" x14ac:dyDescent="0.25">
      <c r="A105" s="29" t="str">
        <f t="shared" si="109"/>
        <v>TI</v>
      </c>
      <c r="B105" s="30" t="str">
        <f t="shared" si="110"/>
        <v>I</v>
      </c>
      <c r="C105" s="30" t="str">
        <f t="shared" si="111"/>
        <v>Lateinische Schweiz</v>
      </c>
      <c r="D105" s="31">
        <f t="shared" si="116"/>
        <v>2023</v>
      </c>
      <c r="E105" t="str">
        <f>Bezeichnungen!$A$2</f>
        <v>Pfeiler 1</v>
      </c>
      <c r="F105" t="str">
        <f>Bezeichnungen!$B$2</f>
        <v>Information und Beratung</v>
      </c>
      <c r="G105" s="158" t="str">
        <f>Bezeichnungen!$C$4</f>
        <v>Schutz vor Diskriminierung</v>
      </c>
      <c r="H105" s="31" t="s">
        <v>19</v>
      </c>
      <c r="I105" s="169" t="str">
        <f t="shared" ref="I105" si="122">$I$3</f>
        <v>Bund (AIG)</v>
      </c>
      <c r="J105" s="157">
        <f t="shared" ca="1" si="113"/>
        <v>0</v>
      </c>
      <c r="K105" s="200" t="s">
        <v>82</v>
      </c>
      <c r="L105" s="158" t="str">
        <f>L99</f>
        <v>AJ</v>
      </c>
      <c r="M105">
        <v>12</v>
      </c>
      <c r="N105" t="str">
        <f t="shared" si="114"/>
        <v>AJ12</v>
      </c>
      <c r="O105" t="str">
        <f>VLOOKUP(G105,Tabelle2[[Förderbereiche D]:[Förderbereiche I]],2,FALSE)</f>
        <v>Tutela dalla discriminazione</v>
      </c>
    </row>
    <row r="106" spans="1:15" x14ac:dyDescent="0.25">
      <c r="A106" s="29" t="str">
        <f t="shared" si="109"/>
        <v>TI</v>
      </c>
      <c r="B106" s="30" t="str">
        <f t="shared" si="110"/>
        <v>I</v>
      </c>
      <c r="C106" s="30" t="str">
        <f t="shared" si="111"/>
        <v>Lateinische Schweiz</v>
      </c>
      <c r="D106" s="31">
        <f t="shared" si="116"/>
        <v>2023</v>
      </c>
      <c r="E106" t="str">
        <f>Bezeichnungen!$A$2</f>
        <v>Pfeiler 1</v>
      </c>
      <c r="F106" t="str">
        <f>Bezeichnungen!$B$2</f>
        <v>Information und Beratung</v>
      </c>
      <c r="G106" s="158" t="str">
        <f>Bezeichnungen!$C$4</f>
        <v>Schutz vor Diskriminierung</v>
      </c>
      <c r="H106" s="31" t="s">
        <v>19</v>
      </c>
      <c r="I106" s="29" t="str">
        <f t="shared" ref="I106" si="123">$I$4</f>
        <v>Bund (IP)</v>
      </c>
      <c r="J106" s="157">
        <f t="shared" ca="1" si="113"/>
        <v>0</v>
      </c>
      <c r="K106" s="200" t="s">
        <v>82</v>
      </c>
      <c r="L106" s="158" t="str">
        <f>L100</f>
        <v>AK</v>
      </c>
      <c r="M106">
        <v>12</v>
      </c>
      <c r="N106" t="str">
        <f t="shared" si="114"/>
        <v>AK12</v>
      </c>
      <c r="O106" t="str">
        <f>VLOOKUP(G106,Tabelle2[[Förderbereiche D]:[Förderbereiche I]],2,FALSE)</f>
        <v>Tutela dalla discriminazione</v>
      </c>
    </row>
    <row r="107" spans="1:15" x14ac:dyDescent="0.25">
      <c r="A107" s="29" t="str">
        <f t="shared" si="109"/>
        <v>TI</v>
      </c>
      <c r="B107" s="30" t="str">
        <f t="shared" si="110"/>
        <v>I</v>
      </c>
      <c r="C107" s="30" t="str">
        <f t="shared" si="111"/>
        <v>Lateinische Schweiz</v>
      </c>
      <c r="D107" s="31">
        <f t="shared" si="116"/>
        <v>2023</v>
      </c>
      <c r="E107" s="31" t="str">
        <f>Bezeichnungen!$A$3</f>
        <v>Pfeiler 2</v>
      </c>
      <c r="F107" s="31" t="str">
        <f>Bezeichnungen!$B$3</f>
        <v>Bildung und Arbeit</v>
      </c>
      <c r="G107" s="181" t="str">
        <f>Bezeichnungen!$C$5</f>
        <v>Sprache</v>
      </c>
      <c r="H107" s="31" t="s">
        <v>19</v>
      </c>
      <c r="I107" s="29" t="str">
        <f t="shared" ref="I107" si="124">$I$2</f>
        <v>Kt (inkl. Gem.)</v>
      </c>
      <c r="J107" s="157">
        <f t="shared" ca="1" si="113"/>
        <v>0</v>
      </c>
      <c r="K107" s="200" t="s">
        <v>82</v>
      </c>
      <c r="L107" s="158" t="str">
        <f>L98</f>
        <v>AI</v>
      </c>
      <c r="M107">
        <v>14</v>
      </c>
      <c r="N107" t="str">
        <f t="shared" si="114"/>
        <v>AI14</v>
      </c>
      <c r="O107" t="str">
        <f>VLOOKUP(G107,Tabelle2[[Förderbereiche D]:[Förderbereiche I]],2,FALSE)</f>
        <v>Lingua</v>
      </c>
    </row>
    <row r="108" spans="1:15" x14ac:dyDescent="0.25">
      <c r="A108" s="29" t="str">
        <f t="shared" si="109"/>
        <v>TI</v>
      </c>
      <c r="B108" s="30" t="str">
        <f t="shared" si="110"/>
        <v>I</v>
      </c>
      <c r="C108" s="30" t="str">
        <f t="shared" si="111"/>
        <v>Lateinische Schweiz</v>
      </c>
      <c r="D108" s="31">
        <f t="shared" si="116"/>
        <v>2023</v>
      </c>
      <c r="E108" s="31" t="str">
        <f>Bezeichnungen!$A$3</f>
        <v>Pfeiler 2</v>
      </c>
      <c r="F108" s="31" t="str">
        <f>Bezeichnungen!$B$3</f>
        <v>Bildung und Arbeit</v>
      </c>
      <c r="G108" s="181" t="str">
        <f>Bezeichnungen!$C$5</f>
        <v>Sprache</v>
      </c>
      <c r="H108" s="31" t="s">
        <v>19</v>
      </c>
      <c r="I108" s="169" t="str">
        <f t="shared" ref="I108" si="125">$I$3</f>
        <v>Bund (AIG)</v>
      </c>
      <c r="J108" s="157">
        <f t="shared" ca="1" si="113"/>
        <v>0</v>
      </c>
      <c r="K108" s="200" t="s">
        <v>82</v>
      </c>
      <c r="L108" s="158" t="str">
        <f>L99</f>
        <v>AJ</v>
      </c>
      <c r="M108">
        <v>14</v>
      </c>
      <c r="N108" t="str">
        <f t="shared" si="114"/>
        <v>AJ14</v>
      </c>
      <c r="O108" t="str">
        <f>VLOOKUP(G108,Tabelle2[[Förderbereiche D]:[Förderbereiche I]],2,FALSE)</f>
        <v>Lingua</v>
      </c>
    </row>
    <row r="109" spans="1:15" x14ac:dyDescent="0.25">
      <c r="A109" s="29" t="str">
        <f t="shared" si="109"/>
        <v>TI</v>
      </c>
      <c r="B109" s="30" t="str">
        <f t="shared" si="110"/>
        <v>I</v>
      </c>
      <c r="C109" s="30" t="str">
        <f t="shared" si="111"/>
        <v>Lateinische Schweiz</v>
      </c>
      <c r="D109" s="31">
        <f t="shared" si="116"/>
        <v>2023</v>
      </c>
      <c r="E109" s="31" t="str">
        <f>Bezeichnungen!$A$3</f>
        <v>Pfeiler 2</v>
      </c>
      <c r="F109" s="31" t="str">
        <f>Bezeichnungen!$B$3</f>
        <v>Bildung und Arbeit</v>
      </c>
      <c r="G109" s="181" t="str">
        <f>Bezeichnungen!$C$5</f>
        <v>Sprache</v>
      </c>
      <c r="H109" s="31" t="s">
        <v>19</v>
      </c>
      <c r="I109" s="29" t="str">
        <f t="shared" ref="I109" si="126">$I$4</f>
        <v>Bund (IP)</v>
      </c>
      <c r="J109" s="157">
        <f t="shared" ca="1" si="113"/>
        <v>0</v>
      </c>
      <c r="K109" s="200" t="s">
        <v>82</v>
      </c>
      <c r="L109" s="158" t="str">
        <f>L100</f>
        <v>AK</v>
      </c>
      <c r="M109">
        <v>14</v>
      </c>
      <c r="N109" t="str">
        <f t="shared" si="114"/>
        <v>AK14</v>
      </c>
      <c r="O109" t="str">
        <f>VLOOKUP(G109,Tabelle2[[Förderbereiche D]:[Förderbereiche I]],2,FALSE)</f>
        <v>Lingua</v>
      </c>
    </row>
    <row r="110" spans="1:15" x14ac:dyDescent="0.25">
      <c r="A110" s="29" t="str">
        <f t="shared" si="109"/>
        <v>TI</v>
      </c>
      <c r="B110" s="30" t="str">
        <f t="shared" si="110"/>
        <v>I</v>
      </c>
      <c r="C110" s="30" t="str">
        <f t="shared" si="111"/>
        <v>Lateinische Schweiz</v>
      </c>
      <c r="D110" s="31">
        <f t="shared" si="116"/>
        <v>2023</v>
      </c>
      <c r="E110" s="31" t="str">
        <f>Bezeichnungen!$A$3</f>
        <v>Pfeiler 2</v>
      </c>
      <c r="F110" s="31" t="str">
        <f>Bezeichnungen!$B$3</f>
        <v>Bildung und Arbeit</v>
      </c>
      <c r="G110" s="181" t="str">
        <f>Bezeichnungen!$C$6</f>
        <v>Frühe Kindheit</v>
      </c>
      <c r="H110" s="31" t="s">
        <v>19</v>
      </c>
      <c r="I110" s="29" t="str">
        <f t="shared" ref="I110" si="127">$I$2</f>
        <v>Kt (inkl. Gem.)</v>
      </c>
      <c r="J110" s="157">
        <f t="shared" ca="1" si="113"/>
        <v>0</v>
      </c>
      <c r="K110" s="200" t="s">
        <v>82</v>
      </c>
      <c r="L110" s="158" t="str">
        <f>L98</f>
        <v>AI</v>
      </c>
      <c r="M110">
        <v>15</v>
      </c>
      <c r="N110" t="str">
        <f t="shared" si="114"/>
        <v>AI15</v>
      </c>
      <c r="O110" t="str">
        <f>VLOOKUP(G110,Tabelle2[[Förderbereiche D]:[Förderbereiche I]],2,FALSE)</f>
        <v>Sostengno alla prima infanzia</v>
      </c>
    </row>
    <row r="111" spans="1:15" x14ac:dyDescent="0.25">
      <c r="A111" s="29" t="str">
        <f t="shared" si="109"/>
        <v>TI</v>
      </c>
      <c r="B111" s="30" t="str">
        <f t="shared" si="110"/>
        <v>I</v>
      </c>
      <c r="C111" s="30" t="str">
        <f t="shared" si="111"/>
        <v>Lateinische Schweiz</v>
      </c>
      <c r="D111" s="31">
        <f t="shared" si="116"/>
        <v>2023</v>
      </c>
      <c r="E111" s="31" t="str">
        <f>Bezeichnungen!$A$3</f>
        <v>Pfeiler 2</v>
      </c>
      <c r="F111" s="31" t="str">
        <f>Bezeichnungen!$B$3</f>
        <v>Bildung und Arbeit</v>
      </c>
      <c r="G111" s="181" t="str">
        <f>Bezeichnungen!$C$6</f>
        <v>Frühe Kindheit</v>
      </c>
      <c r="H111" s="31" t="s">
        <v>19</v>
      </c>
      <c r="I111" s="169" t="str">
        <f t="shared" ref="I111" si="128">$I$3</f>
        <v>Bund (AIG)</v>
      </c>
      <c r="J111" s="157">
        <f t="shared" ca="1" si="113"/>
        <v>0</v>
      </c>
      <c r="K111" s="200" t="s">
        <v>82</v>
      </c>
      <c r="L111" s="158" t="str">
        <f>L99</f>
        <v>AJ</v>
      </c>
      <c r="M111">
        <v>15</v>
      </c>
      <c r="N111" t="str">
        <f t="shared" si="114"/>
        <v>AJ15</v>
      </c>
      <c r="O111" t="str">
        <f>VLOOKUP(G111,Tabelle2[[Förderbereiche D]:[Förderbereiche I]],2,FALSE)</f>
        <v>Sostengno alla prima infanzia</v>
      </c>
    </row>
    <row r="112" spans="1:15" x14ac:dyDescent="0.25">
      <c r="A112" s="29" t="str">
        <f t="shared" si="109"/>
        <v>TI</v>
      </c>
      <c r="B112" s="30" t="str">
        <f t="shared" si="110"/>
        <v>I</v>
      </c>
      <c r="C112" s="30" t="str">
        <f t="shared" si="111"/>
        <v>Lateinische Schweiz</v>
      </c>
      <c r="D112" s="31">
        <f t="shared" si="116"/>
        <v>2023</v>
      </c>
      <c r="E112" s="31" t="str">
        <f>Bezeichnungen!$A$3</f>
        <v>Pfeiler 2</v>
      </c>
      <c r="F112" s="31" t="str">
        <f>Bezeichnungen!$B$3</f>
        <v>Bildung und Arbeit</v>
      </c>
      <c r="G112" s="181" t="str">
        <f>Bezeichnungen!$C$6</f>
        <v>Frühe Kindheit</v>
      </c>
      <c r="H112" s="31" t="s">
        <v>19</v>
      </c>
      <c r="I112" s="29" t="str">
        <f t="shared" ref="I112" si="129">$I$4</f>
        <v>Bund (IP)</v>
      </c>
      <c r="J112" s="157">
        <f t="shared" ca="1" si="113"/>
        <v>0</v>
      </c>
      <c r="K112" s="200" t="s">
        <v>82</v>
      </c>
      <c r="L112" s="158" t="str">
        <f>L100</f>
        <v>AK</v>
      </c>
      <c r="M112">
        <v>15</v>
      </c>
      <c r="N112" t="str">
        <f t="shared" si="114"/>
        <v>AK15</v>
      </c>
      <c r="O112" t="str">
        <f>VLOOKUP(G112,Tabelle2[[Förderbereiche D]:[Förderbereiche I]],2,FALSE)</f>
        <v>Sostengno alla prima infanzia</v>
      </c>
    </row>
    <row r="113" spans="1:15" x14ac:dyDescent="0.25">
      <c r="A113" s="29" t="str">
        <f t="shared" si="109"/>
        <v>TI</v>
      </c>
      <c r="B113" s="30" t="str">
        <f t="shared" si="110"/>
        <v>I</v>
      </c>
      <c r="C113" s="30" t="str">
        <f t="shared" si="111"/>
        <v>Lateinische Schweiz</v>
      </c>
      <c r="D113" s="31">
        <f t="shared" si="116"/>
        <v>2023</v>
      </c>
      <c r="E113" s="31" t="str">
        <f>Bezeichnungen!$A$3</f>
        <v>Pfeiler 2</v>
      </c>
      <c r="F113" s="31" t="str">
        <f>Bezeichnungen!$B$3</f>
        <v>Bildung und Arbeit</v>
      </c>
      <c r="G113" s="158" t="str">
        <f>Bezeichnungen!$C$7</f>
        <v>Ausbildungs- und Arbeitsmarktfähigkeit</v>
      </c>
      <c r="H113" s="31" t="s">
        <v>19</v>
      </c>
      <c r="I113" s="29" t="str">
        <f t="shared" ref="I113" si="130">$I$2</f>
        <v>Kt (inkl. Gem.)</v>
      </c>
      <c r="J113" s="157">
        <f t="shared" ca="1" si="113"/>
        <v>0</v>
      </c>
      <c r="K113" s="200" t="s">
        <v>82</v>
      </c>
      <c r="L113" s="158" t="str">
        <f>L98</f>
        <v>AI</v>
      </c>
      <c r="M113">
        <v>16</v>
      </c>
      <c r="N113" t="str">
        <f t="shared" si="114"/>
        <v>AI16</v>
      </c>
      <c r="O113" t="str">
        <f>VLOOKUP(G113,Tabelle2[[Förderbereiche D]:[Förderbereiche I]],2,FALSE)</f>
        <v>Formazione e lavoro</v>
      </c>
    </row>
    <row r="114" spans="1:15" x14ac:dyDescent="0.25">
      <c r="A114" s="29" t="str">
        <f t="shared" si="109"/>
        <v>TI</v>
      </c>
      <c r="B114" s="30" t="str">
        <f t="shared" si="110"/>
        <v>I</v>
      </c>
      <c r="C114" s="30" t="str">
        <f t="shared" si="111"/>
        <v>Lateinische Schweiz</v>
      </c>
      <c r="D114" s="31">
        <f t="shared" si="116"/>
        <v>2023</v>
      </c>
      <c r="E114" s="31" t="str">
        <f>Bezeichnungen!$A$3</f>
        <v>Pfeiler 2</v>
      </c>
      <c r="F114" s="31" t="str">
        <f>Bezeichnungen!$B$3</f>
        <v>Bildung und Arbeit</v>
      </c>
      <c r="G114" s="158" t="str">
        <f>Bezeichnungen!$C$7</f>
        <v>Ausbildungs- und Arbeitsmarktfähigkeit</v>
      </c>
      <c r="H114" s="31" t="s">
        <v>19</v>
      </c>
      <c r="I114" s="169" t="str">
        <f t="shared" ref="I114" si="131">$I$3</f>
        <v>Bund (AIG)</v>
      </c>
      <c r="J114" s="157">
        <f t="shared" ca="1" si="113"/>
        <v>0</v>
      </c>
      <c r="K114" s="200" t="s">
        <v>82</v>
      </c>
      <c r="L114" s="158" t="str">
        <f>L99</f>
        <v>AJ</v>
      </c>
      <c r="M114">
        <v>16</v>
      </c>
      <c r="N114" t="str">
        <f t="shared" si="114"/>
        <v>AJ16</v>
      </c>
      <c r="O114" t="str">
        <f>VLOOKUP(G114,Tabelle2[[Förderbereiche D]:[Förderbereiche I]],2,FALSE)</f>
        <v>Formazione e lavoro</v>
      </c>
    </row>
    <row r="115" spans="1:15" x14ac:dyDescent="0.25">
      <c r="A115" s="29" t="str">
        <f t="shared" si="109"/>
        <v>TI</v>
      </c>
      <c r="B115" s="30" t="str">
        <f t="shared" si="110"/>
        <v>I</v>
      </c>
      <c r="C115" s="30" t="str">
        <f t="shared" si="111"/>
        <v>Lateinische Schweiz</v>
      </c>
      <c r="D115" s="31">
        <f t="shared" si="116"/>
        <v>2023</v>
      </c>
      <c r="E115" s="31" t="str">
        <f>Bezeichnungen!$A$3</f>
        <v>Pfeiler 2</v>
      </c>
      <c r="F115" s="31" t="str">
        <f>Bezeichnungen!$B$3</f>
        <v>Bildung und Arbeit</v>
      </c>
      <c r="G115" s="158" t="str">
        <f>Bezeichnungen!$C$7</f>
        <v>Ausbildungs- und Arbeitsmarktfähigkeit</v>
      </c>
      <c r="H115" s="31" t="s">
        <v>19</v>
      </c>
      <c r="I115" s="29" t="str">
        <f t="shared" ref="I115" si="132">$I$4</f>
        <v>Bund (IP)</v>
      </c>
      <c r="J115" s="157">
        <f t="shared" ca="1" si="113"/>
        <v>0</v>
      </c>
      <c r="K115" s="200" t="s">
        <v>82</v>
      </c>
      <c r="L115" s="158" t="str">
        <f>L100</f>
        <v>AK</v>
      </c>
      <c r="M115">
        <v>16</v>
      </c>
      <c r="N115" t="str">
        <f t="shared" si="114"/>
        <v>AK16</v>
      </c>
      <c r="O115" t="str">
        <f>VLOOKUP(G115,Tabelle2[[Förderbereiche D]:[Förderbereiche I]],2,FALSE)</f>
        <v>Formazione e lavoro</v>
      </c>
    </row>
    <row r="116" spans="1:15" x14ac:dyDescent="0.25">
      <c r="A116" s="29" t="str">
        <f t="shared" si="109"/>
        <v>TI</v>
      </c>
      <c r="B116" s="30" t="str">
        <f t="shared" si="110"/>
        <v>I</v>
      </c>
      <c r="C116" s="30" t="str">
        <f t="shared" si="111"/>
        <v>Lateinische Schweiz</v>
      </c>
      <c r="D116" s="31">
        <f t="shared" si="116"/>
        <v>2023</v>
      </c>
      <c r="E116" s="31" t="str">
        <f>Bezeichnungen!$A$4</f>
        <v>Pfeiler 3</v>
      </c>
      <c r="F116" s="31" t="str">
        <f>Bezeichnungen!$B$4</f>
        <v>Verständigung und gesellschaftliche Integration</v>
      </c>
      <c r="G116" s="158" t="str">
        <f>Bezeichnungen!$C$8</f>
        <v>Interkulturelles Dolmetschen und Vermitteln</v>
      </c>
      <c r="H116" s="31" t="s">
        <v>19</v>
      </c>
      <c r="I116" s="29" t="str">
        <f t="shared" ref="I116" si="133">$I$2</f>
        <v>Kt (inkl. Gem.)</v>
      </c>
      <c r="J116" s="157">
        <f t="shared" ca="1" si="113"/>
        <v>0</v>
      </c>
      <c r="K116" s="200" t="s">
        <v>82</v>
      </c>
      <c r="L116" s="158" t="str">
        <f>L98</f>
        <v>AI</v>
      </c>
      <c r="M116">
        <v>18</v>
      </c>
      <c r="N116" t="str">
        <f t="shared" si="114"/>
        <v>AI18</v>
      </c>
      <c r="O116" t="str">
        <f>VLOOKUP(G116,Tabelle2[[Förderbereiche D]:[Förderbereiche I]],2,FALSE)</f>
        <v>Interpretariato e mediazione interculturali</v>
      </c>
    </row>
    <row r="117" spans="1:15" x14ac:dyDescent="0.25">
      <c r="A117" s="29" t="str">
        <f t="shared" si="109"/>
        <v>TI</v>
      </c>
      <c r="B117" s="30" t="str">
        <f t="shared" si="110"/>
        <v>I</v>
      </c>
      <c r="C117" s="30" t="str">
        <f t="shared" si="111"/>
        <v>Lateinische Schweiz</v>
      </c>
      <c r="D117" s="31">
        <f t="shared" si="116"/>
        <v>2023</v>
      </c>
      <c r="E117" s="31" t="str">
        <f>Bezeichnungen!$A$4</f>
        <v>Pfeiler 3</v>
      </c>
      <c r="F117" s="31" t="str">
        <f>Bezeichnungen!$B$4</f>
        <v>Verständigung und gesellschaftliche Integration</v>
      </c>
      <c r="G117" s="158" t="str">
        <f>Bezeichnungen!$C$8</f>
        <v>Interkulturelles Dolmetschen und Vermitteln</v>
      </c>
      <c r="H117" s="31" t="s">
        <v>19</v>
      </c>
      <c r="I117" s="169" t="str">
        <f t="shared" ref="I117" si="134">$I$3</f>
        <v>Bund (AIG)</v>
      </c>
      <c r="J117" s="157">
        <f t="shared" ca="1" si="113"/>
        <v>0</v>
      </c>
      <c r="K117" s="200" t="s">
        <v>82</v>
      </c>
      <c r="L117" s="158" t="str">
        <f>L99</f>
        <v>AJ</v>
      </c>
      <c r="M117">
        <v>18</v>
      </c>
      <c r="N117" t="str">
        <f t="shared" si="114"/>
        <v>AJ18</v>
      </c>
      <c r="O117" t="str">
        <f>VLOOKUP(G117,Tabelle2[[Förderbereiche D]:[Förderbereiche I]],2,FALSE)</f>
        <v>Interpretariato e mediazione interculturali</v>
      </c>
    </row>
    <row r="118" spans="1:15" x14ac:dyDescent="0.25">
      <c r="A118" s="29" t="str">
        <f t="shared" si="109"/>
        <v>TI</v>
      </c>
      <c r="B118" s="30" t="str">
        <f t="shared" si="110"/>
        <v>I</v>
      </c>
      <c r="C118" s="30" t="str">
        <f t="shared" si="111"/>
        <v>Lateinische Schweiz</v>
      </c>
      <c r="D118" s="31">
        <f t="shared" si="116"/>
        <v>2023</v>
      </c>
      <c r="E118" s="31" t="str">
        <f>Bezeichnungen!$A$4</f>
        <v>Pfeiler 3</v>
      </c>
      <c r="F118" s="31" t="str">
        <f>Bezeichnungen!$B$4</f>
        <v>Verständigung und gesellschaftliche Integration</v>
      </c>
      <c r="G118" s="158" t="str">
        <f>Bezeichnungen!$C$8</f>
        <v>Interkulturelles Dolmetschen und Vermitteln</v>
      </c>
      <c r="H118" s="31" t="s">
        <v>19</v>
      </c>
      <c r="I118" s="29" t="str">
        <f t="shared" ref="I118" si="135">$I$4</f>
        <v>Bund (IP)</v>
      </c>
      <c r="J118" s="157">
        <f t="shared" ca="1" si="113"/>
        <v>0</v>
      </c>
      <c r="K118" s="200" t="s">
        <v>82</v>
      </c>
      <c r="L118" s="158" t="str">
        <f>L100</f>
        <v>AK</v>
      </c>
      <c r="M118">
        <v>18</v>
      </c>
      <c r="N118" t="str">
        <f t="shared" si="114"/>
        <v>AK18</v>
      </c>
      <c r="O118" t="str">
        <f>VLOOKUP(G118,Tabelle2[[Förderbereiche D]:[Förderbereiche I]],2,FALSE)</f>
        <v>Interpretariato e mediazione interculturali</v>
      </c>
    </row>
    <row r="119" spans="1:15" x14ac:dyDescent="0.25">
      <c r="A119" s="29" t="str">
        <f t="shared" si="109"/>
        <v>TI</v>
      </c>
      <c r="B119" s="30" t="str">
        <f t="shared" si="110"/>
        <v>I</v>
      </c>
      <c r="C119" s="30" t="str">
        <f t="shared" si="111"/>
        <v>Lateinische Schweiz</v>
      </c>
      <c r="D119" s="31">
        <f t="shared" si="116"/>
        <v>2023</v>
      </c>
      <c r="E119" s="31" t="str">
        <f>Bezeichnungen!$A$4</f>
        <v>Pfeiler 3</v>
      </c>
      <c r="F119" s="31" t="str">
        <f>Bezeichnungen!$B$4</f>
        <v>Verständigung und gesellschaftliche Integration</v>
      </c>
      <c r="G119" s="181" t="str">
        <f>Bezeichnungen!$C$9</f>
        <v>Zusammenleben</v>
      </c>
      <c r="H119" s="31" t="s">
        <v>19</v>
      </c>
      <c r="I119" s="29" t="str">
        <f t="shared" ref="I119" si="136">$I$2</f>
        <v>Kt (inkl. Gem.)</v>
      </c>
      <c r="J119" s="157">
        <f t="shared" ca="1" si="113"/>
        <v>0</v>
      </c>
      <c r="K119" s="200" t="s">
        <v>82</v>
      </c>
      <c r="L119" s="158" t="str">
        <f>L98</f>
        <v>AI</v>
      </c>
      <c r="M119">
        <v>19</v>
      </c>
      <c r="N119" t="str">
        <f t="shared" ref="N119:N121" si="137">L119&amp;M119</f>
        <v>AI19</v>
      </c>
      <c r="O119" t="str">
        <f>VLOOKUP(G119,Tabelle2[[Förderbereiche D]:[Förderbereiche I]],2,FALSE)</f>
        <v>Vivere assieme</v>
      </c>
    </row>
    <row r="120" spans="1:15" x14ac:dyDescent="0.25">
      <c r="A120" s="29" t="str">
        <f t="shared" si="109"/>
        <v>TI</v>
      </c>
      <c r="B120" s="30" t="str">
        <f t="shared" si="110"/>
        <v>I</v>
      </c>
      <c r="C120" s="30" t="str">
        <f t="shared" si="111"/>
        <v>Lateinische Schweiz</v>
      </c>
      <c r="D120" s="31">
        <f t="shared" si="116"/>
        <v>2023</v>
      </c>
      <c r="E120" s="31" t="str">
        <f>Bezeichnungen!$A$4</f>
        <v>Pfeiler 3</v>
      </c>
      <c r="F120" s="31" t="str">
        <f>Bezeichnungen!$B$4</f>
        <v>Verständigung und gesellschaftliche Integration</v>
      </c>
      <c r="G120" s="181" t="str">
        <f>Bezeichnungen!$C$9</f>
        <v>Zusammenleben</v>
      </c>
      <c r="H120" s="31" t="s">
        <v>19</v>
      </c>
      <c r="I120" s="169" t="str">
        <f t="shared" ref="I120" si="138">$I$3</f>
        <v>Bund (AIG)</v>
      </c>
      <c r="J120" s="157">
        <f t="shared" ca="1" si="113"/>
        <v>0</v>
      </c>
      <c r="K120" s="200" t="s">
        <v>82</v>
      </c>
      <c r="L120" s="158" t="str">
        <f>L99</f>
        <v>AJ</v>
      </c>
      <c r="M120">
        <v>19</v>
      </c>
      <c r="N120" t="str">
        <f t="shared" si="137"/>
        <v>AJ19</v>
      </c>
      <c r="O120" t="str">
        <f>VLOOKUP(G120,Tabelle2[[Förderbereiche D]:[Förderbereiche I]],2,FALSE)</f>
        <v>Vivere assieme</v>
      </c>
    </row>
    <row r="121" spans="1:15" x14ac:dyDescent="0.25">
      <c r="A121" s="29" t="str">
        <f t="shared" si="109"/>
        <v>TI</v>
      </c>
      <c r="B121" s="30" t="str">
        <f t="shared" si="110"/>
        <v>I</v>
      </c>
      <c r="C121" s="30" t="str">
        <f t="shared" si="111"/>
        <v>Lateinische Schweiz</v>
      </c>
      <c r="D121" s="31">
        <f t="shared" si="116"/>
        <v>2023</v>
      </c>
      <c r="E121" s="31" t="str">
        <f>Bezeichnungen!$A$4</f>
        <v>Pfeiler 3</v>
      </c>
      <c r="F121" s="31" t="str">
        <f>Bezeichnungen!$B$4</f>
        <v>Verständigung und gesellschaftliche Integration</v>
      </c>
      <c r="G121" s="181" t="str">
        <f>Bezeichnungen!$C$9</f>
        <v>Zusammenleben</v>
      </c>
      <c r="H121" s="31" t="s">
        <v>19</v>
      </c>
      <c r="I121" s="29" t="str">
        <f t="shared" ref="I121" si="139">$I$4</f>
        <v>Bund (IP)</v>
      </c>
      <c r="J121" s="157">
        <f t="shared" ca="1" si="113"/>
        <v>0</v>
      </c>
      <c r="K121" s="200" t="s">
        <v>82</v>
      </c>
      <c r="L121" s="158" t="str">
        <f>L100</f>
        <v>AK</v>
      </c>
      <c r="M121">
        <v>19</v>
      </c>
      <c r="N121" t="str">
        <f t="shared" si="137"/>
        <v>AK19</v>
      </c>
      <c r="O121" t="str">
        <f>VLOOKUP(G121,Tabelle2[[Förderbereiche D]:[Förderbereiche I]],2,FALSE)</f>
        <v>Vivere assieme</v>
      </c>
    </row>
    <row r="122" spans="1:15" s="65" customFormat="1" ht="13" x14ac:dyDescent="0.3">
      <c r="A122" s="29" t="str">
        <f t="shared" ref="A122:A155" si="140">$A$2</f>
        <v>TI</v>
      </c>
      <c r="B122" s="30" t="str">
        <f t="shared" ref="B122:B155" si="141">$B$2</f>
        <v>I</v>
      </c>
      <c r="C122" s="30" t="str">
        <f t="shared" ref="C122:C155" si="142">$C$2</f>
        <v>Lateinische Schweiz</v>
      </c>
      <c r="D122" s="173" t="s">
        <v>64</v>
      </c>
      <c r="E122" t="str">
        <f>Bezeichnungen!$A$2</f>
        <v>Pfeiler 1</v>
      </c>
      <c r="F122" t="str">
        <f>Bezeichnungen!$B$2</f>
        <v>Information und Beratung</v>
      </c>
      <c r="G122" s="158" t="str">
        <f>Bezeichnungen!$C$2</f>
        <v>Erstinformation und Integrationsförderbedarf</v>
      </c>
      <c r="H122" s="173" t="s">
        <v>23</v>
      </c>
      <c r="I122" s="29" t="str">
        <f t="shared" ref="I122" si="143">$I$2</f>
        <v>Kt (inkl. Gem.)</v>
      </c>
      <c r="J122" s="157">
        <f t="shared" ca="1" si="113"/>
        <v>0</v>
      </c>
      <c r="K122" s="200" t="s">
        <v>82</v>
      </c>
      <c r="L122" s="173" t="s">
        <v>48</v>
      </c>
      <c r="M122" s="65">
        <v>10</v>
      </c>
      <c r="N122" s="65" t="str">
        <f t="shared" ref="N122:N169" si="144">L122&amp;M122</f>
        <v>I10</v>
      </c>
      <c r="O122" t="str">
        <f>VLOOKUP(G122,Tabelle2[[Förderbereiche D]:[Förderbereiche I]],2,FALSE)</f>
        <v>Informazione ai nuovi arrivati e fabbisogno in termine di promozione dell'integrazione</v>
      </c>
    </row>
    <row r="123" spans="1:15" ht="13" x14ac:dyDescent="0.3">
      <c r="A123" s="29" t="str">
        <f t="shared" si="140"/>
        <v>TI</v>
      </c>
      <c r="B123" s="30" t="str">
        <f t="shared" si="141"/>
        <v>I</v>
      </c>
      <c r="C123" s="30" t="str">
        <f t="shared" si="142"/>
        <v>Lateinische Schweiz</v>
      </c>
      <c r="D123" s="65" t="str">
        <f>D122</f>
        <v>2022-2023</v>
      </c>
      <c r="E123" t="str">
        <f>Bezeichnungen!$A$2</f>
        <v>Pfeiler 1</v>
      </c>
      <c r="F123" t="str">
        <f>Bezeichnungen!$B$2</f>
        <v>Information und Beratung</v>
      </c>
      <c r="G123" s="158" t="str">
        <f>Bezeichnungen!$C$2</f>
        <v>Erstinformation und Integrationsförderbedarf</v>
      </c>
      <c r="H123" s="31" t="str">
        <f>$H$122</f>
        <v>Aktueller Stand</v>
      </c>
      <c r="I123" s="169" t="str">
        <f t="shared" ref="I123" si="145">$I$3</f>
        <v>Bund (AIG)</v>
      </c>
      <c r="J123" s="157">
        <f t="shared" ca="1" si="113"/>
        <v>0</v>
      </c>
      <c r="K123" s="200" t="s">
        <v>82</v>
      </c>
      <c r="L123" s="172" t="s">
        <v>45</v>
      </c>
      <c r="M123">
        <v>10</v>
      </c>
      <c r="N123" t="str">
        <f t="shared" si="144"/>
        <v>J10</v>
      </c>
      <c r="O123" t="str">
        <f>VLOOKUP(G123,Tabelle2[[Förderbereiche D]:[Förderbereiche I]],2,FALSE)</f>
        <v>Informazione ai nuovi arrivati e fabbisogno in termine di promozione dell'integrazione</v>
      </c>
    </row>
    <row r="124" spans="1:15" ht="13" x14ac:dyDescent="0.3">
      <c r="A124" s="29" t="str">
        <f t="shared" si="140"/>
        <v>TI</v>
      </c>
      <c r="B124" s="30" t="str">
        <f t="shared" si="141"/>
        <v>I</v>
      </c>
      <c r="C124" s="30" t="str">
        <f t="shared" si="142"/>
        <v>Lateinische Schweiz</v>
      </c>
      <c r="D124" s="65" t="str">
        <f t="shared" ref="D124:D169" si="146">D123</f>
        <v>2022-2023</v>
      </c>
      <c r="E124" t="str">
        <f>Bezeichnungen!$A$2</f>
        <v>Pfeiler 1</v>
      </c>
      <c r="F124" t="str">
        <f>Bezeichnungen!$B$2</f>
        <v>Information und Beratung</v>
      </c>
      <c r="G124" s="158" t="str">
        <f>Bezeichnungen!$C$2</f>
        <v>Erstinformation und Integrationsförderbedarf</v>
      </c>
      <c r="H124" s="31" t="str">
        <f t="shared" ref="H124:H145" si="147">$H$122</f>
        <v>Aktueller Stand</v>
      </c>
      <c r="I124" s="29" t="str">
        <f t="shared" ref="I124" si="148">$I$4</f>
        <v>Bund (IP)</v>
      </c>
      <c r="J124" s="157">
        <f t="shared" ca="1" si="113"/>
        <v>0</v>
      </c>
      <c r="K124" s="200" t="s">
        <v>82</v>
      </c>
      <c r="L124" s="172" t="s">
        <v>46</v>
      </c>
      <c r="M124">
        <v>10</v>
      </c>
      <c r="N124" t="str">
        <f t="shared" si="144"/>
        <v>K10</v>
      </c>
      <c r="O124" t="str">
        <f>VLOOKUP(G124,Tabelle2[[Förderbereiche D]:[Förderbereiche I]],2,FALSE)</f>
        <v>Informazione ai nuovi arrivati e fabbisogno in termine di promozione dell'integrazione</v>
      </c>
    </row>
    <row r="125" spans="1:15" ht="13" x14ac:dyDescent="0.3">
      <c r="A125" s="29" t="str">
        <f t="shared" si="140"/>
        <v>TI</v>
      </c>
      <c r="B125" s="30" t="str">
        <f t="shared" si="141"/>
        <v>I</v>
      </c>
      <c r="C125" s="30" t="str">
        <f t="shared" si="142"/>
        <v>Lateinische Schweiz</v>
      </c>
      <c r="D125" s="65" t="str">
        <f t="shared" si="146"/>
        <v>2022-2023</v>
      </c>
      <c r="E125" t="str">
        <f>Bezeichnungen!$A$2</f>
        <v>Pfeiler 1</v>
      </c>
      <c r="F125" t="str">
        <f>Bezeichnungen!$B$2</f>
        <v>Information und Beratung</v>
      </c>
      <c r="G125" s="158" t="str">
        <f>Bezeichnungen!$C$3</f>
        <v>Beratung</v>
      </c>
      <c r="H125" s="31" t="str">
        <f t="shared" si="147"/>
        <v>Aktueller Stand</v>
      </c>
      <c r="I125" s="29" t="str">
        <f t="shared" ref="I125" si="149">$I$2</f>
        <v>Kt (inkl. Gem.)</v>
      </c>
      <c r="J125" s="157">
        <f t="shared" ca="1" si="113"/>
        <v>0</v>
      </c>
      <c r="K125" s="200" t="s">
        <v>82</v>
      </c>
      <c r="L125" s="158" t="str">
        <f>L122</f>
        <v>I</v>
      </c>
      <c r="M125">
        <v>11</v>
      </c>
      <c r="N125" t="str">
        <f t="shared" si="144"/>
        <v>I11</v>
      </c>
      <c r="O125" t="str">
        <f>VLOOKUP(G125,Tabelle2[[Förderbereiche D]:[Förderbereiche I]],2,FALSE)</f>
        <v>Consulenza</v>
      </c>
    </row>
    <row r="126" spans="1:15" ht="13" x14ac:dyDescent="0.3">
      <c r="A126" s="29" t="str">
        <f t="shared" si="140"/>
        <v>TI</v>
      </c>
      <c r="B126" s="30" t="str">
        <f t="shared" si="141"/>
        <v>I</v>
      </c>
      <c r="C126" s="30" t="str">
        <f t="shared" si="142"/>
        <v>Lateinische Schweiz</v>
      </c>
      <c r="D126" s="65" t="str">
        <f t="shared" si="146"/>
        <v>2022-2023</v>
      </c>
      <c r="E126" t="str">
        <f>Bezeichnungen!$A$2</f>
        <v>Pfeiler 1</v>
      </c>
      <c r="F126" t="str">
        <f>Bezeichnungen!$B$2</f>
        <v>Information und Beratung</v>
      </c>
      <c r="G126" s="158" t="str">
        <f>Bezeichnungen!$C$3</f>
        <v>Beratung</v>
      </c>
      <c r="H126" s="31" t="str">
        <f t="shared" si="147"/>
        <v>Aktueller Stand</v>
      </c>
      <c r="I126" s="169" t="str">
        <f t="shared" ref="I126" si="150">$I$3</f>
        <v>Bund (AIG)</v>
      </c>
      <c r="J126" s="157">
        <f t="shared" ca="1" si="113"/>
        <v>0</v>
      </c>
      <c r="K126" s="200" t="s">
        <v>82</v>
      </c>
      <c r="L126" s="158" t="str">
        <f>L123</f>
        <v>J</v>
      </c>
      <c r="M126">
        <v>11</v>
      </c>
      <c r="N126" t="str">
        <f t="shared" si="144"/>
        <v>J11</v>
      </c>
      <c r="O126" t="str">
        <f>VLOOKUP(G126,Tabelle2[[Förderbereiche D]:[Förderbereiche I]],2,FALSE)</f>
        <v>Consulenza</v>
      </c>
    </row>
    <row r="127" spans="1:15" ht="13" x14ac:dyDescent="0.3">
      <c r="A127" s="29" t="str">
        <f t="shared" si="140"/>
        <v>TI</v>
      </c>
      <c r="B127" s="30" t="str">
        <f t="shared" si="141"/>
        <v>I</v>
      </c>
      <c r="C127" s="30" t="str">
        <f t="shared" si="142"/>
        <v>Lateinische Schweiz</v>
      </c>
      <c r="D127" s="65" t="str">
        <f t="shared" si="146"/>
        <v>2022-2023</v>
      </c>
      <c r="E127" t="str">
        <f>Bezeichnungen!$A$2</f>
        <v>Pfeiler 1</v>
      </c>
      <c r="F127" t="str">
        <f>Bezeichnungen!$B$2</f>
        <v>Information und Beratung</v>
      </c>
      <c r="G127" s="158" t="str">
        <f>Bezeichnungen!$C$3</f>
        <v>Beratung</v>
      </c>
      <c r="H127" s="31" t="str">
        <f t="shared" si="147"/>
        <v>Aktueller Stand</v>
      </c>
      <c r="I127" s="29" t="str">
        <f t="shared" ref="I127" si="151">$I$4</f>
        <v>Bund (IP)</v>
      </c>
      <c r="J127" s="157">
        <f t="shared" ca="1" si="113"/>
        <v>0</v>
      </c>
      <c r="K127" s="200" t="s">
        <v>82</v>
      </c>
      <c r="L127" s="158" t="str">
        <f>L124</f>
        <v>K</v>
      </c>
      <c r="M127">
        <v>11</v>
      </c>
      <c r="N127" t="str">
        <f t="shared" si="144"/>
        <v>K11</v>
      </c>
      <c r="O127" t="str">
        <f>VLOOKUP(G127,Tabelle2[[Förderbereiche D]:[Förderbereiche I]],2,FALSE)</f>
        <v>Consulenza</v>
      </c>
    </row>
    <row r="128" spans="1:15" ht="13" x14ac:dyDescent="0.3">
      <c r="A128" s="29" t="str">
        <f t="shared" si="140"/>
        <v>TI</v>
      </c>
      <c r="B128" s="30" t="str">
        <f t="shared" si="141"/>
        <v>I</v>
      </c>
      <c r="C128" s="30" t="str">
        <f t="shared" si="142"/>
        <v>Lateinische Schweiz</v>
      </c>
      <c r="D128" s="65" t="str">
        <f t="shared" si="146"/>
        <v>2022-2023</v>
      </c>
      <c r="E128" t="str">
        <f>Bezeichnungen!$A$2</f>
        <v>Pfeiler 1</v>
      </c>
      <c r="F128" t="str">
        <f>Bezeichnungen!$B$2</f>
        <v>Information und Beratung</v>
      </c>
      <c r="G128" s="158" t="str">
        <f>Bezeichnungen!$C$4</f>
        <v>Schutz vor Diskriminierung</v>
      </c>
      <c r="H128" s="31" t="str">
        <f t="shared" si="147"/>
        <v>Aktueller Stand</v>
      </c>
      <c r="I128" s="29" t="str">
        <f t="shared" ref="I128" si="152">$I$2</f>
        <v>Kt (inkl. Gem.)</v>
      </c>
      <c r="J128" s="157">
        <f t="shared" ca="1" si="113"/>
        <v>0</v>
      </c>
      <c r="K128" s="200" t="s">
        <v>82</v>
      </c>
      <c r="L128" s="158" t="str">
        <f>L122</f>
        <v>I</v>
      </c>
      <c r="M128">
        <v>12</v>
      </c>
      <c r="N128" t="str">
        <f t="shared" si="144"/>
        <v>I12</v>
      </c>
      <c r="O128" t="str">
        <f>VLOOKUP(G128,Tabelle2[[Förderbereiche D]:[Förderbereiche I]],2,FALSE)</f>
        <v>Tutela dalla discriminazione</v>
      </c>
    </row>
    <row r="129" spans="1:15" ht="13" x14ac:dyDescent="0.3">
      <c r="A129" s="29" t="str">
        <f t="shared" si="140"/>
        <v>TI</v>
      </c>
      <c r="B129" s="30" t="str">
        <f t="shared" si="141"/>
        <v>I</v>
      </c>
      <c r="C129" s="30" t="str">
        <f t="shared" si="142"/>
        <v>Lateinische Schweiz</v>
      </c>
      <c r="D129" s="65" t="str">
        <f t="shared" si="146"/>
        <v>2022-2023</v>
      </c>
      <c r="E129" t="str">
        <f>Bezeichnungen!$A$2</f>
        <v>Pfeiler 1</v>
      </c>
      <c r="F129" t="str">
        <f>Bezeichnungen!$B$2</f>
        <v>Information und Beratung</v>
      </c>
      <c r="G129" s="158" t="str">
        <f>Bezeichnungen!$C$4</f>
        <v>Schutz vor Diskriminierung</v>
      </c>
      <c r="H129" s="31" t="str">
        <f t="shared" si="147"/>
        <v>Aktueller Stand</v>
      </c>
      <c r="I129" s="169" t="str">
        <f t="shared" ref="I129" si="153">$I$3</f>
        <v>Bund (AIG)</v>
      </c>
      <c r="J129" s="157">
        <f t="shared" ca="1" si="113"/>
        <v>0</v>
      </c>
      <c r="K129" s="200" t="s">
        <v>82</v>
      </c>
      <c r="L129" s="158" t="str">
        <f>L123</f>
        <v>J</v>
      </c>
      <c r="M129">
        <v>12</v>
      </c>
      <c r="N129" t="str">
        <f t="shared" si="144"/>
        <v>J12</v>
      </c>
      <c r="O129" t="str">
        <f>VLOOKUP(G129,Tabelle2[[Förderbereiche D]:[Förderbereiche I]],2,FALSE)</f>
        <v>Tutela dalla discriminazione</v>
      </c>
    </row>
    <row r="130" spans="1:15" ht="13" x14ac:dyDescent="0.3">
      <c r="A130" s="29" t="str">
        <f t="shared" si="140"/>
        <v>TI</v>
      </c>
      <c r="B130" s="30" t="str">
        <f t="shared" si="141"/>
        <v>I</v>
      </c>
      <c r="C130" s="30" t="str">
        <f t="shared" si="142"/>
        <v>Lateinische Schweiz</v>
      </c>
      <c r="D130" s="65" t="str">
        <f t="shared" si="146"/>
        <v>2022-2023</v>
      </c>
      <c r="E130" t="str">
        <f>Bezeichnungen!$A$2</f>
        <v>Pfeiler 1</v>
      </c>
      <c r="F130" t="str">
        <f>Bezeichnungen!$B$2</f>
        <v>Information und Beratung</v>
      </c>
      <c r="G130" s="158" t="str">
        <f>Bezeichnungen!$C$4</f>
        <v>Schutz vor Diskriminierung</v>
      </c>
      <c r="H130" s="31" t="str">
        <f t="shared" si="147"/>
        <v>Aktueller Stand</v>
      </c>
      <c r="I130" s="29" t="str">
        <f t="shared" ref="I130" si="154">$I$4</f>
        <v>Bund (IP)</v>
      </c>
      <c r="J130" s="157">
        <f t="shared" ref="J130:J161" ca="1" si="155">INDIRECT(K130&amp;"!"&amp;"$"&amp;N130)</f>
        <v>0</v>
      </c>
      <c r="K130" s="200" t="s">
        <v>82</v>
      </c>
      <c r="L130" s="158" t="str">
        <f>L124</f>
        <v>K</v>
      </c>
      <c r="M130">
        <v>12</v>
      </c>
      <c r="N130" t="str">
        <f t="shared" si="144"/>
        <v>K12</v>
      </c>
      <c r="O130" t="str">
        <f>VLOOKUP(G130,Tabelle2[[Förderbereiche D]:[Förderbereiche I]],2,FALSE)</f>
        <v>Tutela dalla discriminazione</v>
      </c>
    </row>
    <row r="131" spans="1:15" ht="13" x14ac:dyDescent="0.3">
      <c r="A131" s="29" t="str">
        <f t="shared" si="140"/>
        <v>TI</v>
      </c>
      <c r="B131" s="30" t="str">
        <f t="shared" si="141"/>
        <v>I</v>
      </c>
      <c r="C131" s="30" t="str">
        <f t="shared" si="142"/>
        <v>Lateinische Schweiz</v>
      </c>
      <c r="D131" s="65" t="str">
        <f t="shared" si="146"/>
        <v>2022-2023</v>
      </c>
      <c r="E131" s="31" t="str">
        <f>Bezeichnungen!$A$3</f>
        <v>Pfeiler 2</v>
      </c>
      <c r="F131" s="31" t="str">
        <f>Bezeichnungen!$B$3</f>
        <v>Bildung und Arbeit</v>
      </c>
      <c r="G131" s="181" t="str">
        <f>Bezeichnungen!$C$5</f>
        <v>Sprache</v>
      </c>
      <c r="H131" s="31" t="str">
        <f t="shared" si="147"/>
        <v>Aktueller Stand</v>
      </c>
      <c r="I131" s="29" t="str">
        <f t="shared" ref="I131" si="156">$I$2</f>
        <v>Kt (inkl. Gem.)</v>
      </c>
      <c r="J131" s="157">
        <f t="shared" ca="1" si="155"/>
        <v>0</v>
      </c>
      <c r="K131" s="200" t="s">
        <v>82</v>
      </c>
      <c r="L131" s="158" t="str">
        <f>L122</f>
        <v>I</v>
      </c>
      <c r="M131">
        <v>14</v>
      </c>
      <c r="N131" t="str">
        <f t="shared" si="144"/>
        <v>I14</v>
      </c>
      <c r="O131" t="str">
        <f>VLOOKUP(G131,Tabelle2[[Förderbereiche D]:[Förderbereiche I]],2,FALSE)</f>
        <v>Lingua</v>
      </c>
    </row>
    <row r="132" spans="1:15" ht="13" x14ac:dyDescent="0.3">
      <c r="A132" s="29" t="str">
        <f t="shared" si="140"/>
        <v>TI</v>
      </c>
      <c r="B132" s="30" t="str">
        <f t="shared" si="141"/>
        <v>I</v>
      </c>
      <c r="C132" s="30" t="str">
        <f t="shared" si="142"/>
        <v>Lateinische Schweiz</v>
      </c>
      <c r="D132" s="65" t="str">
        <f t="shared" si="146"/>
        <v>2022-2023</v>
      </c>
      <c r="E132" s="31" t="str">
        <f>Bezeichnungen!$A$3</f>
        <v>Pfeiler 2</v>
      </c>
      <c r="F132" s="31" t="str">
        <f>Bezeichnungen!$B$3</f>
        <v>Bildung und Arbeit</v>
      </c>
      <c r="G132" s="181" t="str">
        <f>Bezeichnungen!$C$5</f>
        <v>Sprache</v>
      </c>
      <c r="H132" s="31" t="str">
        <f t="shared" si="147"/>
        <v>Aktueller Stand</v>
      </c>
      <c r="I132" s="169" t="str">
        <f t="shared" ref="I132" si="157">$I$3</f>
        <v>Bund (AIG)</v>
      </c>
      <c r="J132" s="157">
        <f t="shared" ca="1" si="155"/>
        <v>0</v>
      </c>
      <c r="K132" s="200" t="s">
        <v>82</v>
      </c>
      <c r="L132" s="158" t="str">
        <f>L123</f>
        <v>J</v>
      </c>
      <c r="M132">
        <v>14</v>
      </c>
      <c r="N132" t="str">
        <f t="shared" si="144"/>
        <v>J14</v>
      </c>
      <c r="O132" t="str">
        <f>VLOOKUP(G132,Tabelle2[[Förderbereiche D]:[Förderbereiche I]],2,FALSE)</f>
        <v>Lingua</v>
      </c>
    </row>
    <row r="133" spans="1:15" ht="13" x14ac:dyDescent="0.3">
      <c r="A133" s="29" t="str">
        <f t="shared" si="140"/>
        <v>TI</v>
      </c>
      <c r="B133" s="30" t="str">
        <f t="shared" si="141"/>
        <v>I</v>
      </c>
      <c r="C133" s="30" t="str">
        <f t="shared" si="142"/>
        <v>Lateinische Schweiz</v>
      </c>
      <c r="D133" s="65" t="str">
        <f t="shared" si="146"/>
        <v>2022-2023</v>
      </c>
      <c r="E133" s="31" t="str">
        <f>Bezeichnungen!$A$3</f>
        <v>Pfeiler 2</v>
      </c>
      <c r="F133" s="31" t="str">
        <f>Bezeichnungen!$B$3</f>
        <v>Bildung und Arbeit</v>
      </c>
      <c r="G133" s="181" t="str">
        <f>Bezeichnungen!$C$5</f>
        <v>Sprache</v>
      </c>
      <c r="H133" s="31" t="str">
        <f t="shared" si="147"/>
        <v>Aktueller Stand</v>
      </c>
      <c r="I133" s="29" t="str">
        <f t="shared" ref="I133" si="158">$I$4</f>
        <v>Bund (IP)</v>
      </c>
      <c r="J133" s="157">
        <f t="shared" ca="1" si="155"/>
        <v>0</v>
      </c>
      <c r="K133" s="200" t="s">
        <v>82</v>
      </c>
      <c r="L133" s="158" t="str">
        <f>L124</f>
        <v>K</v>
      </c>
      <c r="M133">
        <v>14</v>
      </c>
      <c r="N133" t="str">
        <f t="shared" si="144"/>
        <v>K14</v>
      </c>
      <c r="O133" t="str">
        <f>VLOOKUP(G133,Tabelle2[[Förderbereiche D]:[Förderbereiche I]],2,FALSE)</f>
        <v>Lingua</v>
      </c>
    </row>
    <row r="134" spans="1:15" ht="13" x14ac:dyDescent="0.3">
      <c r="A134" s="29" t="str">
        <f t="shared" si="140"/>
        <v>TI</v>
      </c>
      <c r="B134" s="30" t="str">
        <f t="shared" si="141"/>
        <v>I</v>
      </c>
      <c r="C134" s="30" t="str">
        <f t="shared" si="142"/>
        <v>Lateinische Schweiz</v>
      </c>
      <c r="D134" s="65" t="str">
        <f t="shared" si="146"/>
        <v>2022-2023</v>
      </c>
      <c r="E134" s="31" t="str">
        <f>Bezeichnungen!$A$3</f>
        <v>Pfeiler 2</v>
      </c>
      <c r="F134" s="31" t="str">
        <f>Bezeichnungen!$B$3</f>
        <v>Bildung und Arbeit</v>
      </c>
      <c r="G134" s="181" t="str">
        <f>Bezeichnungen!$C$6</f>
        <v>Frühe Kindheit</v>
      </c>
      <c r="H134" s="31" t="str">
        <f t="shared" si="147"/>
        <v>Aktueller Stand</v>
      </c>
      <c r="I134" s="29" t="str">
        <f t="shared" ref="I134" si="159">$I$2</f>
        <v>Kt (inkl. Gem.)</v>
      </c>
      <c r="J134" s="157">
        <f t="shared" ca="1" si="155"/>
        <v>0</v>
      </c>
      <c r="K134" s="200" t="s">
        <v>82</v>
      </c>
      <c r="L134" s="158" t="str">
        <f>L122</f>
        <v>I</v>
      </c>
      <c r="M134">
        <v>15</v>
      </c>
      <c r="N134" t="str">
        <f t="shared" si="144"/>
        <v>I15</v>
      </c>
      <c r="O134" t="str">
        <f>VLOOKUP(G134,Tabelle2[[Förderbereiche D]:[Förderbereiche I]],2,FALSE)</f>
        <v>Sostengno alla prima infanzia</v>
      </c>
    </row>
    <row r="135" spans="1:15" ht="13" x14ac:dyDescent="0.3">
      <c r="A135" s="29" t="str">
        <f t="shared" si="140"/>
        <v>TI</v>
      </c>
      <c r="B135" s="30" t="str">
        <f t="shared" si="141"/>
        <v>I</v>
      </c>
      <c r="C135" s="30" t="str">
        <f t="shared" si="142"/>
        <v>Lateinische Schweiz</v>
      </c>
      <c r="D135" s="65" t="str">
        <f t="shared" si="146"/>
        <v>2022-2023</v>
      </c>
      <c r="E135" s="31" t="str">
        <f>Bezeichnungen!$A$3</f>
        <v>Pfeiler 2</v>
      </c>
      <c r="F135" s="31" t="str">
        <f>Bezeichnungen!$B$3</f>
        <v>Bildung und Arbeit</v>
      </c>
      <c r="G135" s="181" t="str">
        <f>Bezeichnungen!$C$6</f>
        <v>Frühe Kindheit</v>
      </c>
      <c r="H135" s="31" t="str">
        <f t="shared" si="147"/>
        <v>Aktueller Stand</v>
      </c>
      <c r="I135" s="169" t="str">
        <f t="shared" ref="I135" si="160">$I$3</f>
        <v>Bund (AIG)</v>
      </c>
      <c r="J135" s="157">
        <f t="shared" ca="1" si="155"/>
        <v>0</v>
      </c>
      <c r="K135" s="200" t="s">
        <v>82</v>
      </c>
      <c r="L135" s="158" t="str">
        <f>L123</f>
        <v>J</v>
      </c>
      <c r="M135">
        <v>15</v>
      </c>
      <c r="N135" t="str">
        <f t="shared" si="144"/>
        <v>J15</v>
      </c>
      <c r="O135" t="str">
        <f>VLOOKUP(G135,Tabelle2[[Förderbereiche D]:[Förderbereiche I]],2,FALSE)</f>
        <v>Sostengno alla prima infanzia</v>
      </c>
    </row>
    <row r="136" spans="1:15" ht="13" x14ac:dyDescent="0.3">
      <c r="A136" s="29" t="str">
        <f t="shared" si="140"/>
        <v>TI</v>
      </c>
      <c r="B136" s="30" t="str">
        <f t="shared" si="141"/>
        <v>I</v>
      </c>
      <c r="C136" s="30" t="str">
        <f t="shared" si="142"/>
        <v>Lateinische Schweiz</v>
      </c>
      <c r="D136" s="65" t="str">
        <f t="shared" si="146"/>
        <v>2022-2023</v>
      </c>
      <c r="E136" s="31" t="str">
        <f>Bezeichnungen!$A$3</f>
        <v>Pfeiler 2</v>
      </c>
      <c r="F136" s="31" t="str">
        <f>Bezeichnungen!$B$3</f>
        <v>Bildung und Arbeit</v>
      </c>
      <c r="G136" s="181" t="str">
        <f>Bezeichnungen!$C$6</f>
        <v>Frühe Kindheit</v>
      </c>
      <c r="H136" s="31" t="str">
        <f t="shared" si="147"/>
        <v>Aktueller Stand</v>
      </c>
      <c r="I136" s="29" t="str">
        <f t="shared" ref="I136" si="161">$I$4</f>
        <v>Bund (IP)</v>
      </c>
      <c r="J136" s="157">
        <f t="shared" ca="1" si="155"/>
        <v>0</v>
      </c>
      <c r="K136" s="200" t="s">
        <v>82</v>
      </c>
      <c r="L136" s="158" t="str">
        <f>L124</f>
        <v>K</v>
      </c>
      <c r="M136">
        <v>15</v>
      </c>
      <c r="N136" t="str">
        <f t="shared" si="144"/>
        <v>K15</v>
      </c>
      <c r="O136" t="str">
        <f>VLOOKUP(G136,Tabelle2[[Förderbereiche D]:[Förderbereiche I]],2,FALSE)</f>
        <v>Sostengno alla prima infanzia</v>
      </c>
    </row>
    <row r="137" spans="1:15" ht="13" x14ac:dyDescent="0.3">
      <c r="A137" s="29" t="str">
        <f t="shared" si="140"/>
        <v>TI</v>
      </c>
      <c r="B137" s="30" t="str">
        <f t="shared" si="141"/>
        <v>I</v>
      </c>
      <c r="C137" s="30" t="str">
        <f t="shared" si="142"/>
        <v>Lateinische Schweiz</v>
      </c>
      <c r="D137" s="65" t="str">
        <f t="shared" si="146"/>
        <v>2022-2023</v>
      </c>
      <c r="E137" s="31" t="str">
        <f>Bezeichnungen!$A$3</f>
        <v>Pfeiler 2</v>
      </c>
      <c r="F137" s="31" t="str">
        <f>Bezeichnungen!$B$3</f>
        <v>Bildung und Arbeit</v>
      </c>
      <c r="G137" s="158" t="str">
        <f>Bezeichnungen!$C$7</f>
        <v>Ausbildungs- und Arbeitsmarktfähigkeit</v>
      </c>
      <c r="H137" s="31" t="str">
        <f t="shared" si="147"/>
        <v>Aktueller Stand</v>
      </c>
      <c r="I137" s="29" t="str">
        <f t="shared" ref="I137" si="162">$I$2</f>
        <v>Kt (inkl. Gem.)</v>
      </c>
      <c r="J137" s="157">
        <f t="shared" ca="1" si="155"/>
        <v>0</v>
      </c>
      <c r="K137" s="200" t="s">
        <v>82</v>
      </c>
      <c r="L137" s="158" t="str">
        <f>L122</f>
        <v>I</v>
      </c>
      <c r="M137">
        <v>16</v>
      </c>
      <c r="N137" t="str">
        <f t="shared" si="144"/>
        <v>I16</v>
      </c>
      <c r="O137" t="str">
        <f>VLOOKUP(G137,Tabelle2[[Förderbereiche D]:[Förderbereiche I]],2,FALSE)</f>
        <v>Formazione e lavoro</v>
      </c>
    </row>
    <row r="138" spans="1:15" ht="13" x14ac:dyDescent="0.3">
      <c r="A138" s="29" t="str">
        <f t="shared" si="140"/>
        <v>TI</v>
      </c>
      <c r="B138" s="30" t="str">
        <f t="shared" si="141"/>
        <v>I</v>
      </c>
      <c r="C138" s="30" t="str">
        <f t="shared" si="142"/>
        <v>Lateinische Schweiz</v>
      </c>
      <c r="D138" s="65" t="str">
        <f t="shared" si="146"/>
        <v>2022-2023</v>
      </c>
      <c r="E138" s="31" t="str">
        <f>Bezeichnungen!$A$3</f>
        <v>Pfeiler 2</v>
      </c>
      <c r="F138" s="31" t="str">
        <f>Bezeichnungen!$B$3</f>
        <v>Bildung und Arbeit</v>
      </c>
      <c r="G138" s="158" t="str">
        <f>Bezeichnungen!$C$7</f>
        <v>Ausbildungs- und Arbeitsmarktfähigkeit</v>
      </c>
      <c r="H138" s="31" t="str">
        <f t="shared" si="147"/>
        <v>Aktueller Stand</v>
      </c>
      <c r="I138" s="169" t="str">
        <f t="shared" ref="I138" si="163">$I$3</f>
        <v>Bund (AIG)</v>
      </c>
      <c r="J138" s="157">
        <f t="shared" ca="1" si="155"/>
        <v>0</v>
      </c>
      <c r="K138" s="200" t="s">
        <v>82</v>
      </c>
      <c r="L138" s="158" t="str">
        <f>L123</f>
        <v>J</v>
      </c>
      <c r="M138">
        <v>16</v>
      </c>
      <c r="N138" t="str">
        <f t="shared" si="144"/>
        <v>J16</v>
      </c>
      <c r="O138" t="str">
        <f>VLOOKUP(G138,Tabelle2[[Förderbereiche D]:[Förderbereiche I]],2,FALSE)</f>
        <v>Formazione e lavoro</v>
      </c>
    </row>
    <row r="139" spans="1:15" ht="13" x14ac:dyDescent="0.3">
      <c r="A139" s="29" t="str">
        <f t="shared" si="140"/>
        <v>TI</v>
      </c>
      <c r="B139" s="30" t="str">
        <f t="shared" si="141"/>
        <v>I</v>
      </c>
      <c r="C139" s="30" t="str">
        <f t="shared" si="142"/>
        <v>Lateinische Schweiz</v>
      </c>
      <c r="D139" s="65" t="str">
        <f t="shared" si="146"/>
        <v>2022-2023</v>
      </c>
      <c r="E139" s="31" t="str">
        <f>Bezeichnungen!$A$3</f>
        <v>Pfeiler 2</v>
      </c>
      <c r="F139" s="31" t="str">
        <f>Bezeichnungen!$B$3</f>
        <v>Bildung und Arbeit</v>
      </c>
      <c r="G139" s="158" t="str">
        <f>Bezeichnungen!$C$7</f>
        <v>Ausbildungs- und Arbeitsmarktfähigkeit</v>
      </c>
      <c r="H139" s="31" t="str">
        <f t="shared" si="147"/>
        <v>Aktueller Stand</v>
      </c>
      <c r="I139" s="29" t="str">
        <f t="shared" ref="I139" si="164">$I$4</f>
        <v>Bund (IP)</v>
      </c>
      <c r="J139" s="157">
        <f t="shared" ca="1" si="155"/>
        <v>0</v>
      </c>
      <c r="K139" s="200" t="s">
        <v>82</v>
      </c>
      <c r="L139" s="158" t="str">
        <f>L124</f>
        <v>K</v>
      </c>
      <c r="M139">
        <v>16</v>
      </c>
      <c r="N139" t="str">
        <f t="shared" si="144"/>
        <v>K16</v>
      </c>
      <c r="O139" t="str">
        <f>VLOOKUP(G139,Tabelle2[[Förderbereiche D]:[Förderbereiche I]],2,FALSE)</f>
        <v>Formazione e lavoro</v>
      </c>
    </row>
    <row r="140" spans="1:15" ht="13" x14ac:dyDescent="0.3">
      <c r="A140" s="29" t="str">
        <f t="shared" si="140"/>
        <v>TI</v>
      </c>
      <c r="B140" s="30" t="str">
        <f t="shared" si="141"/>
        <v>I</v>
      </c>
      <c r="C140" s="30" t="str">
        <f t="shared" si="142"/>
        <v>Lateinische Schweiz</v>
      </c>
      <c r="D140" s="65" t="str">
        <f t="shared" si="146"/>
        <v>2022-2023</v>
      </c>
      <c r="E140" s="31" t="str">
        <f>Bezeichnungen!$A$4</f>
        <v>Pfeiler 3</v>
      </c>
      <c r="F140" s="31" t="str">
        <f>Bezeichnungen!$B$4</f>
        <v>Verständigung und gesellschaftliche Integration</v>
      </c>
      <c r="G140" s="158" t="str">
        <f>Bezeichnungen!$C$8</f>
        <v>Interkulturelles Dolmetschen und Vermitteln</v>
      </c>
      <c r="H140" s="31" t="str">
        <f t="shared" si="147"/>
        <v>Aktueller Stand</v>
      </c>
      <c r="I140" s="29" t="str">
        <f t="shared" ref="I140" si="165">$I$2</f>
        <v>Kt (inkl. Gem.)</v>
      </c>
      <c r="J140" s="157">
        <f t="shared" ca="1" si="155"/>
        <v>0</v>
      </c>
      <c r="K140" s="200" t="s">
        <v>82</v>
      </c>
      <c r="L140" s="158" t="str">
        <f>L122</f>
        <v>I</v>
      </c>
      <c r="M140">
        <v>18</v>
      </c>
      <c r="N140" t="str">
        <f t="shared" si="144"/>
        <v>I18</v>
      </c>
      <c r="O140" t="str">
        <f>VLOOKUP(G140,Tabelle2[[Förderbereiche D]:[Förderbereiche I]],2,FALSE)</f>
        <v>Interpretariato e mediazione interculturali</v>
      </c>
    </row>
    <row r="141" spans="1:15" ht="13" x14ac:dyDescent="0.3">
      <c r="A141" s="29" t="str">
        <f t="shared" si="140"/>
        <v>TI</v>
      </c>
      <c r="B141" s="30" t="str">
        <f t="shared" si="141"/>
        <v>I</v>
      </c>
      <c r="C141" s="30" t="str">
        <f t="shared" si="142"/>
        <v>Lateinische Schweiz</v>
      </c>
      <c r="D141" s="65" t="str">
        <f t="shared" si="146"/>
        <v>2022-2023</v>
      </c>
      <c r="E141" s="31" t="str">
        <f>Bezeichnungen!$A$4</f>
        <v>Pfeiler 3</v>
      </c>
      <c r="F141" s="31" t="str">
        <f>Bezeichnungen!$B$4</f>
        <v>Verständigung und gesellschaftliche Integration</v>
      </c>
      <c r="G141" s="158" t="str">
        <f>Bezeichnungen!$C$8</f>
        <v>Interkulturelles Dolmetschen und Vermitteln</v>
      </c>
      <c r="H141" s="31" t="str">
        <f t="shared" si="147"/>
        <v>Aktueller Stand</v>
      </c>
      <c r="I141" s="169" t="str">
        <f t="shared" ref="I141" si="166">$I$3</f>
        <v>Bund (AIG)</v>
      </c>
      <c r="J141" s="157">
        <f t="shared" ca="1" si="155"/>
        <v>0</v>
      </c>
      <c r="K141" s="200" t="s">
        <v>82</v>
      </c>
      <c r="L141" s="158" t="str">
        <f>L123</f>
        <v>J</v>
      </c>
      <c r="M141">
        <v>18</v>
      </c>
      <c r="N141" t="str">
        <f t="shared" si="144"/>
        <v>J18</v>
      </c>
      <c r="O141" t="str">
        <f>VLOOKUP(G141,Tabelle2[[Förderbereiche D]:[Förderbereiche I]],2,FALSE)</f>
        <v>Interpretariato e mediazione interculturali</v>
      </c>
    </row>
    <row r="142" spans="1:15" ht="13" x14ac:dyDescent="0.3">
      <c r="A142" s="29" t="str">
        <f t="shared" si="140"/>
        <v>TI</v>
      </c>
      <c r="B142" s="30" t="str">
        <f t="shared" si="141"/>
        <v>I</v>
      </c>
      <c r="C142" s="30" t="str">
        <f t="shared" si="142"/>
        <v>Lateinische Schweiz</v>
      </c>
      <c r="D142" s="65" t="str">
        <f t="shared" si="146"/>
        <v>2022-2023</v>
      </c>
      <c r="E142" s="31" t="str">
        <f>Bezeichnungen!$A$4</f>
        <v>Pfeiler 3</v>
      </c>
      <c r="F142" s="31" t="str">
        <f>Bezeichnungen!$B$4</f>
        <v>Verständigung und gesellschaftliche Integration</v>
      </c>
      <c r="G142" s="158" t="str">
        <f>Bezeichnungen!$C$8</f>
        <v>Interkulturelles Dolmetschen und Vermitteln</v>
      </c>
      <c r="H142" s="31" t="str">
        <f t="shared" si="147"/>
        <v>Aktueller Stand</v>
      </c>
      <c r="I142" s="29" t="str">
        <f t="shared" ref="I142" si="167">$I$4</f>
        <v>Bund (IP)</v>
      </c>
      <c r="J142" s="157">
        <f t="shared" ca="1" si="155"/>
        <v>0</v>
      </c>
      <c r="K142" s="200" t="s">
        <v>82</v>
      </c>
      <c r="L142" s="158" t="str">
        <f>L124</f>
        <v>K</v>
      </c>
      <c r="M142">
        <v>18</v>
      </c>
      <c r="N142" t="str">
        <f t="shared" si="144"/>
        <v>K18</v>
      </c>
      <c r="O142" t="str">
        <f>VLOOKUP(G142,Tabelle2[[Förderbereiche D]:[Förderbereiche I]],2,FALSE)</f>
        <v>Interpretariato e mediazione interculturali</v>
      </c>
    </row>
    <row r="143" spans="1:15" ht="13" x14ac:dyDescent="0.3">
      <c r="A143" s="29" t="str">
        <f t="shared" si="140"/>
        <v>TI</v>
      </c>
      <c r="B143" s="30" t="str">
        <f t="shared" si="141"/>
        <v>I</v>
      </c>
      <c r="C143" s="30" t="str">
        <f t="shared" si="142"/>
        <v>Lateinische Schweiz</v>
      </c>
      <c r="D143" s="65" t="str">
        <f t="shared" si="146"/>
        <v>2022-2023</v>
      </c>
      <c r="E143" s="31" t="str">
        <f>Bezeichnungen!$A$4</f>
        <v>Pfeiler 3</v>
      </c>
      <c r="F143" s="31" t="str">
        <f>Bezeichnungen!$B$4</f>
        <v>Verständigung und gesellschaftliche Integration</v>
      </c>
      <c r="G143" s="181" t="str">
        <f>Bezeichnungen!$C$9</f>
        <v>Zusammenleben</v>
      </c>
      <c r="H143" s="31" t="str">
        <f t="shared" si="147"/>
        <v>Aktueller Stand</v>
      </c>
      <c r="I143" s="29" t="str">
        <f t="shared" ref="I143" si="168">$I$2</f>
        <v>Kt (inkl. Gem.)</v>
      </c>
      <c r="J143" s="157">
        <f t="shared" ca="1" si="155"/>
        <v>0</v>
      </c>
      <c r="K143" s="200" t="s">
        <v>82</v>
      </c>
      <c r="L143" s="158" t="str">
        <f>L122</f>
        <v>I</v>
      </c>
      <c r="M143">
        <v>19</v>
      </c>
      <c r="N143" t="str">
        <f t="shared" si="144"/>
        <v>I19</v>
      </c>
      <c r="O143" t="str">
        <f>VLOOKUP(G143,Tabelle2[[Förderbereiche D]:[Förderbereiche I]],2,FALSE)</f>
        <v>Vivere assieme</v>
      </c>
    </row>
    <row r="144" spans="1:15" ht="13" x14ac:dyDescent="0.3">
      <c r="A144" s="29" t="str">
        <f t="shared" si="140"/>
        <v>TI</v>
      </c>
      <c r="B144" s="30" t="str">
        <f t="shared" si="141"/>
        <v>I</v>
      </c>
      <c r="C144" s="30" t="str">
        <f t="shared" si="142"/>
        <v>Lateinische Schweiz</v>
      </c>
      <c r="D144" s="65" t="str">
        <f t="shared" si="146"/>
        <v>2022-2023</v>
      </c>
      <c r="E144" s="31" t="str">
        <f>Bezeichnungen!$A$4</f>
        <v>Pfeiler 3</v>
      </c>
      <c r="F144" s="31" t="str">
        <f>Bezeichnungen!$B$4</f>
        <v>Verständigung und gesellschaftliche Integration</v>
      </c>
      <c r="G144" s="181" t="str">
        <f>Bezeichnungen!$C$9</f>
        <v>Zusammenleben</v>
      </c>
      <c r="H144" s="31" t="str">
        <f t="shared" si="147"/>
        <v>Aktueller Stand</v>
      </c>
      <c r="I144" s="169" t="str">
        <f t="shared" ref="I144" si="169">$I$3</f>
        <v>Bund (AIG)</v>
      </c>
      <c r="J144" s="157">
        <f t="shared" ca="1" si="155"/>
        <v>0</v>
      </c>
      <c r="K144" s="200" t="s">
        <v>82</v>
      </c>
      <c r="L144" s="158" t="str">
        <f>L123</f>
        <v>J</v>
      </c>
      <c r="M144">
        <v>19</v>
      </c>
      <c r="N144" t="str">
        <f t="shared" si="144"/>
        <v>J19</v>
      </c>
      <c r="O144" t="str">
        <f>VLOOKUP(G144,Tabelle2[[Förderbereiche D]:[Förderbereiche I]],2,FALSE)</f>
        <v>Vivere assieme</v>
      </c>
    </row>
    <row r="145" spans="1:15" ht="13" x14ac:dyDescent="0.3">
      <c r="A145" s="29" t="str">
        <f t="shared" si="140"/>
        <v>TI</v>
      </c>
      <c r="B145" s="30" t="str">
        <f t="shared" si="141"/>
        <v>I</v>
      </c>
      <c r="C145" s="30" t="str">
        <f t="shared" si="142"/>
        <v>Lateinische Schweiz</v>
      </c>
      <c r="D145" s="65" t="str">
        <f t="shared" si="146"/>
        <v>2022-2023</v>
      </c>
      <c r="E145" s="31" t="str">
        <f>Bezeichnungen!$A$4</f>
        <v>Pfeiler 3</v>
      </c>
      <c r="F145" s="31" t="str">
        <f>Bezeichnungen!$B$4</f>
        <v>Verständigung und gesellschaftliche Integration</v>
      </c>
      <c r="G145" s="181" t="str">
        <f>Bezeichnungen!$C$9</f>
        <v>Zusammenleben</v>
      </c>
      <c r="H145" s="31" t="str">
        <f t="shared" si="147"/>
        <v>Aktueller Stand</v>
      </c>
      <c r="I145" s="29" t="str">
        <f t="shared" ref="I145" si="170">$I$4</f>
        <v>Bund (IP)</v>
      </c>
      <c r="J145" s="157">
        <f t="shared" ca="1" si="155"/>
        <v>0</v>
      </c>
      <c r="K145" s="200" t="s">
        <v>82</v>
      </c>
      <c r="L145" s="158" t="str">
        <f>L124</f>
        <v>K</v>
      </c>
      <c r="M145">
        <v>19</v>
      </c>
      <c r="N145" t="str">
        <f t="shared" si="144"/>
        <v>K19</v>
      </c>
      <c r="O145" t="str">
        <f>VLOOKUP(G145,Tabelle2[[Förderbereiche D]:[Förderbereiche I]],2,FALSE)</f>
        <v>Vivere assieme</v>
      </c>
    </row>
    <row r="146" spans="1:15" s="65" customFormat="1" ht="13" x14ac:dyDescent="0.3">
      <c r="A146" s="29" t="str">
        <f t="shared" si="140"/>
        <v>TI</v>
      </c>
      <c r="B146" s="30" t="str">
        <f t="shared" si="141"/>
        <v>I</v>
      </c>
      <c r="C146" s="30" t="str">
        <f t="shared" si="142"/>
        <v>Lateinische Schweiz</v>
      </c>
      <c r="D146" s="65" t="str">
        <f t="shared" si="146"/>
        <v>2022-2023</v>
      </c>
      <c r="E146" t="str">
        <f>Bezeichnungen!$A$2</f>
        <v>Pfeiler 1</v>
      </c>
      <c r="F146" t="str">
        <f>Bezeichnungen!$B$2</f>
        <v>Information und Beratung</v>
      </c>
      <c r="G146" s="158" t="str">
        <f>Bezeichnungen!$C$2</f>
        <v>Erstinformation und Integrationsförderbedarf</v>
      </c>
      <c r="H146" s="173" t="s">
        <v>24</v>
      </c>
      <c r="I146" s="29" t="str">
        <f t="shared" ref="I146" si="171">$I$2</f>
        <v>Kt (inkl. Gem.)</v>
      </c>
      <c r="J146" s="157">
        <f t="shared" ca="1" si="155"/>
        <v>0</v>
      </c>
      <c r="K146" s="200" t="s">
        <v>82</v>
      </c>
      <c r="L146" s="173" t="s">
        <v>42</v>
      </c>
      <c r="M146" s="65">
        <v>10</v>
      </c>
      <c r="N146" t="str">
        <f t="shared" si="144"/>
        <v>D10</v>
      </c>
      <c r="O146" t="str">
        <f>VLOOKUP(G146,Tabelle2[[Förderbereiche D]:[Förderbereiche I]],2,FALSE)</f>
        <v>Informazione ai nuovi arrivati e fabbisogno in termine di promozione dell'integrazione</v>
      </c>
    </row>
    <row r="147" spans="1:15" ht="13" x14ac:dyDescent="0.3">
      <c r="A147" s="29" t="str">
        <f t="shared" si="140"/>
        <v>TI</v>
      </c>
      <c r="B147" s="30" t="str">
        <f t="shared" si="141"/>
        <v>I</v>
      </c>
      <c r="C147" s="30" t="str">
        <f t="shared" si="142"/>
        <v>Lateinische Schweiz</v>
      </c>
      <c r="D147" s="65" t="str">
        <f t="shared" si="146"/>
        <v>2022-2023</v>
      </c>
      <c r="E147" t="str">
        <f>Bezeichnungen!$A$2</f>
        <v>Pfeiler 1</v>
      </c>
      <c r="F147" t="str">
        <f>Bezeichnungen!$B$2</f>
        <v>Information und Beratung</v>
      </c>
      <c r="G147" s="158" t="str">
        <f>Bezeichnungen!$C$2</f>
        <v>Erstinformation und Integrationsförderbedarf</v>
      </c>
      <c r="H147" s="31" t="str">
        <f>$H$146</f>
        <v>Programmvereinbarung</v>
      </c>
      <c r="I147" s="169" t="str">
        <f t="shared" ref="I147" si="172">$I$3</f>
        <v>Bund (AIG)</v>
      </c>
      <c r="J147" s="157">
        <f t="shared" ca="1" si="155"/>
        <v>0</v>
      </c>
      <c r="K147" s="200" t="s">
        <v>82</v>
      </c>
      <c r="L147" s="172" t="s">
        <v>43</v>
      </c>
      <c r="M147">
        <v>10</v>
      </c>
      <c r="N147" t="str">
        <f t="shared" si="144"/>
        <v>E10</v>
      </c>
      <c r="O147" t="str">
        <f>VLOOKUP(G147,Tabelle2[[Förderbereiche D]:[Förderbereiche I]],2,FALSE)</f>
        <v>Informazione ai nuovi arrivati e fabbisogno in termine di promozione dell'integrazione</v>
      </c>
    </row>
    <row r="148" spans="1:15" ht="13" x14ac:dyDescent="0.3">
      <c r="A148" s="29" t="str">
        <f t="shared" si="140"/>
        <v>TI</v>
      </c>
      <c r="B148" s="30" t="str">
        <f t="shared" si="141"/>
        <v>I</v>
      </c>
      <c r="C148" s="30" t="str">
        <f t="shared" si="142"/>
        <v>Lateinische Schweiz</v>
      </c>
      <c r="D148" s="65" t="str">
        <f t="shared" si="146"/>
        <v>2022-2023</v>
      </c>
      <c r="E148" t="str">
        <f>Bezeichnungen!$A$2</f>
        <v>Pfeiler 1</v>
      </c>
      <c r="F148" t="str">
        <f>Bezeichnungen!$B$2</f>
        <v>Information und Beratung</v>
      </c>
      <c r="G148" s="158" t="str">
        <f>Bezeichnungen!$C$2</f>
        <v>Erstinformation und Integrationsförderbedarf</v>
      </c>
      <c r="H148" s="31" t="str">
        <f t="shared" ref="H148:H169" si="173">$H$146</f>
        <v>Programmvereinbarung</v>
      </c>
      <c r="I148" s="29" t="str">
        <f t="shared" ref="I148" si="174">$I$4</f>
        <v>Bund (IP)</v>
      </c>
      <c r="J148" s="157">
        <f t="shared" ca="1" si="155"/>
        <v>0</v>
      </c>
      <c r="K148" s="200" t="s">
        <v>82</v>
      </c>
      <c r="L148" s="172" t="s">
        <v>44</v>
      </c>
      <c r="M148">
        <v>10</v>
      </c>
      <c r="N148" t="str">
        <f t="shared" si="144"/>
        <v>F10</v>
      </c>
      <c r="O148" t="str">
        <f>VLOOKUP(G148,Tabelle2[[Förderbereiche D]:[Förderbereiche I]],2,FALSE)</f>
        <v>Informazione ai nuovi arrivati e fabbisogno in termine di promozione dell'integrazione</v>
      </c>
    </row>
    <row r="149" spans="1:15" ht="13" x14ac:dyDescent="0.3">
      <c r="A149" s="29" t="str">
        <f t="shared" si="140"/>
        <v>TI</v>
      </c>
      <c r="B149" s="30" t="str">
        <f t="shared" si="141"/>
        <v>I</v>
      </c>
      <c r="C149" s="30" t="str">
        <f t="shared" si="142"/>
        <v>Lateinische Schweiz</v>
      </c>
      <c r="D149" s="65" t="str">
        <f t="shared" si="146"/>
        <v>2022-2023</v>
      </c>
      <c r="E149" t="str">
        <f>Bezeichnungen!$A$2</f>
        <v>Pfeiler 1</v>
      </c>
      <c r="F149" t="str">
        <f>Bezeichnungen!$B$2</f>
        <v>Information und Beratung</v>
      </c>
      <c r="G149" s="158" t="str">
        <f>Bezeichnungen!$C$3</f>
        <v>Beratung</v>
      </c>
      <c r="H149" s="31" t="str">
        <f t="shared" si="173"/>
        <v>Programmvereinbarung</v>
      </c>
      <c r="I149" s="29" t="str">
        <f t="shared" ref="I149" si="175">$I$2</f>
        <v>Kt (inkl. Gem.)</v>
      </c>
      <c r="J149" s="157">
        <f t="shared" ca="1" si="155"/>
        <v>0</v>
      </c>
      <c r="K149" s="200" t="s">
        <v>82</v>
      </c>
      <c r="L149" s="158" t="str">
        <f>L146</f>
        <v>D</v>
      </c>
      <c r="M149">
        <v>11</v>
      </c>
      <c r="N149" t="str">
        <f t="shared" si="144"/>
        <v>D11</v>
      </c>
      <c r="O149" t="str">
        <f>VLOOKUP(G149,Tabelle2[[Förderbereiche D]:[Förderbereiche I]],2,FALSE)</f>
        <v>Consulenza</v>
      </c>
    </row>
    <row r="150" spans="1:15" ht="13" x14ac:dyDescent="0.3">
      <c r="A150" s="29" t="str">
        <f t="shared" si="140"/>
        <v>TI</v>
      </c>
      <c r="B150" s="30" t="str">
        <f t="shared" si="141"/>
        <v>I</v>
      </c>
      <c r="C150" s="30" t="str">
        <f t="shared" si="142"/>
        <v>Lateinische Schweiz</v>
      </c>
      <c r="D150" s="65" t="str">
        <f t="shared" si="146"/>
        <v>2022-2023</v>
      </c>
      <c r="E150" t="str">
        <f>Bezeichnungen!$A$2</f>
        <v>Pfeiler 1</v>
      </c>
      <c r="F150" t="str">
        <f>Bezeichnungen!$B$2</f>
        <v>Information und Beratung</v>
      </c>
      <c r="G150" s="158" t="str">
        <f>Bezeichnungen!$C$3</f>
        <v>Beratung</v>
      </c>
      <c r="H150" s="31" t="str">
        <f t="shared" si="173"/>
        <v>Programmvereinbarung</v>
      </c>
      <c r="I150" s="169" t="str">
        <f t="shared" ref="I150" si="176">$I$3</f>
        <v>Bund (AIG)</v>
      </c>
      <c r="J150" s="157">
        <f t="shared" ca="1" si="155"/>
        <v>0</v>
      </c>
      <c r="K150" s="200" t="s">
        <v>82</v>
      </c>
      <c r="L150" s="158" t="str">
        <f>L147</f>
        <v>E</v>
      </c>
      <c r="M150">
        <v>11</v>
      </c>
      <c r="N150" t="str">
        <f t="shared" si="144"/>
        <v>E11</v>
      </c>
      <c r="O150" t="str">
        <f>VLOOKUP(G150,Tabelle2[[Förderbereiche D]:[Förderbereiche I]],2,FALSE)</f>
        <v>Consulenza</v>
      </c>
    </row>
    <row r="151" spans="1:15" ht="13" x14ac:dyDescent="0.3">
      <c r="A151" s="29" t="str">
        <f t="shared" si="140"/>
        <v>TI</v>
      </c>
      <c r="B151" s="30" t="str">
        <f t="shared" si="141"/>
        <v>I</v>
      </c>
      <c r="C151" s="30" t="str">
        <f t="shared" si="142"/>
        <v>Lateinische Schweiz</v>
      </c>
      <c r="D151" s="65" t="str">
        <f t="shared" si="146"/>
        <v>2022-2023</v>
      </c>
      <c r="E151" t="str">
        <f>Bezeichnungen!$A$2</f>
        <v>Pfeiler 1</v>
      </c>
      <c r="F151" t="str">
        <f>Bezeichnungen!$B$2</f>
        <v>Information und Beratung</v>
      </c>
      <c r="G151" s="158" t="str">
        <f>Bezeichnungen!$C$3</f>
        <v>Beratung</v>
      </c>
      <c r="H151" s="31" t="str">
        <f t="shared" si="173"/>
        <v>Programmvereinbarung</v>
      </c>
      <c r="I151" s="29" t="str">
        <f t="shared" ref="I151" si="177">$I$4</f>
        <v>Bund (IP)</v>
      </c>
      <c r="J151" s="157">
        <f t="shared" ca="1" si="155"/>
        <v>0</v>
      </c>
      <c r="K151" s="200" t="s">
        <v>82</v>
      </c>
      <c r="L151" s="158" t="str">
        <f>L148</f>
        <v>F</v>
      </c>
      <c r="M151">
        <v>11</v>
      </c>
      <c r="N151" t="str">
        <f t="shared" si="144"/>
        <v>F11</v>
      </c>
      <c r="O151" t="str">
        <f>VLOOKUP(G151,Tabelle2[[Förderbereiche D]:[Förderbereiche I]],2,FALSE)</f>
        <v>Consulenza</v>
      </c>
    </row>
    <row r="152" spans="1:15" ht="13" x14ac:dyDescent="0.3">
      <c r="A152" s="29" t="str">
        <f t="shared" si="140"/>
        <v>TI</v>
      </c>
      <c r="B152" s="30" t="str">
        <f t="shared" si="141"/>
        <v>I</v>
      </c>
      <c r="C152" s="30" t="str">
        <f t="shared" si="142"/>
        <v>Lateinische Schweiz</v>
      </c>
      <c r="D152" s="65" t="str">
        <f t="shared" si="146"/>
        <v>2022-2023</v>
      </c>
      <c r="E152" t="str">
        <f>Bezeichnungen!$A$2</f>
        <v>Pfeiler 1</v>
      </c>
      <c r="F152" t="str">
        <f>Bezeichnungen!$B$2</f>
        <v>Information und Beratung</v>
      </c>
      <c r="G152" s="158" t="str">
        <f>Bezeichnungen!$C$4</f>
        <v>Schutz vor Diskriminierung</v>
      </c>
      <c r="H152" s="31" t="str">
        <f t="shared" si="173"/>
        <v>Programmvereinbarung</v>
      </c>
      <c r="I152" s="29" t="str">
        <f t="shared" ref="I152" si="178">$I$2</f>
        <v>Kt (inkl. Gem.)</v>
      </c>
      <c r="J152" s="157">
        <f t="shared" ca="1" si="155"/>
        <v>0</v>
      </c>
      <c r="K152" s="200" t="s">
        <v>82</v>
      </c>
      <c r="L152" s="158" t="str">
        <f>L146</f>
        <v>D</v>
      </c>
      <c r="M152">
        <v>12</v>
      </c>
      <c r="N152" t="str">
        <f t="shared" si="144"/>
        <v>D12</v>
      </c>
      <c r="O152" t="str">
        <f>VLOOKUP(G152,Tabelle2[[Förderbereiche D]:[Förderbereiche I]],2,FALSE)</f>
        <v>Tutela dalla discriminazione</v>
      </c>
    </row>
    <row r="153" spans="1:15" ht="13" x14ac:dyDescent="0.3">
      <c r="A153" s="29" t="str">
        <f t="shared" si="140"/>
        <v>TI</v>
      </c>
      <c r="B153" s="30" t="str">
        <f t="shared" si="141"/>
        <v>I</v>
      </c>
      <c r="C153" s="30" t="str">
        <f t="shared" si="142"/>
        <v>Lateinische Schweiz</v>
      </c>
      <c r="D153" s="65" t="str">
        <f t="shared" si="146"/>
        <v>2022-2023</v>
      </c>
      <c r="E153" t="str">
        <f>Bezeichnungen!$A$2</f>
        <v>Pfeiler 1</v>
      </c>
      <c r="F153" t="str">
        <f>Bezeichnungen!$B$2</f>
        <v>Information und Beratung</v>
      </c>
      <c r="G153" s="158" t="str">
        <f>Bezeichnungen!$C$4</f>
        <v>Schutz vor Diskriminierung</v>
      </c>
      <c r="H153" s="31" t="str">
        <f t="shared" si="173"/>
        <v>Programmvereinbarung</v>
      </c>
      <c r="I153" s="169" t="str">
        <f t="shared" ref="I153" si="179">$I$3</f>
        <v>Bund (AIG)</v>
      </c>
      <c r="J153" s="157">
        <f t="shared" ca="1" si="155"/>
        <v>0</v>
      </c>
      <c r="K153" s="200" t="s">
        <v>82</v>
      </c>
      <c r="L153" s="158" t="str">
        <f>L147</f>
        <v>E</v>
      </c>
      <c r="M153">
        <v>12</v>
      </c>
      <c r="N153" t="str">
        <f t="shared" si="144"/>
        <v>E12</v>
      </c>
      <c r="O153" t="str">
        <f>VLOOKUP(G153,Tabelle2[[Förderbereiche D]:[Förderbereiche I]],2,FALSE)</f>
        <v>Tutela dalla discriminazione</v>
      </c>
    </row>
    <row r="154" spans="1:15" ht="13" x14ac:dyDescent="0.3">
      <c r="A154" s="29" t="str">
        <f t="shared" si="140"/>
        <v>TI</v>
      </c>
      <c r="B154" s="30" t="str">
        <f t="shared" si="141"/>
        <v>I</v>
      </c>
      <c r="C154" s="30" t="str">
        <f t="shared" si="142"/>
        <v>Lateinische Schweiz</v>
      </c>
      <c r="D154" s="65" t="str">
        <f t="shared" si="146"/>
        <v>2022-2023</v>
      </c>
      <c r="E154" t="str">
        <f>Bezeichnungen!$A$2</f>
        <v>Pfeiler 1</v>
      </c>
      <c r="F154" t="str">
        <f>Bezeichnungen!$B$2</f>
        <v>Information und Beratung</v>
      </c>
      <c r="G154" s="158" t="str">
        <f>Bezeichnungen!$C$4</f>
        <v>Schutz vor Diskriminierung</v>
      </c>
      <c r="H154" s="31" t="str">
        <f t="shared" si="173"/>
        <v>Programmvereinbarung</v>
      </c>
      <c r="I154" s="29" t="str">
        <f t="shared" ref="I154" si="180">$I$4</f>
        <v>Bund (IP)</v>
      </c>
      <c r="J154" s="157">
        <f t="shared" ca="1" si="155"/>
        <v>0</v>
      </c>
      <c r="K154" s="200" t="s">
        <v>82</v>
      </c>
      <c r="L154" s="158" t="str">
        <f>L148</f>
        <v>F</v>
      </c>
      <c r="M154">
        <v>12</v>
      </c>
      <c r="N154" t="str">
        <f t="shared" si="144"/>
        <v>F12</v>
      </c>
      <c r="O154" t="str">
        <f>VLOOKUP(G154,Tabelle2[[Förderbereiche D]:[Förderbereiche I]],2,FALSE)</f>
        <v>Tutela dalla discriminazione</v>
      </c>
    </row>
    <row r="155" spans="1:15" ht="13" x14ac:dyDescent="0.3">
      <c r="A155" s="29" t="str">
        <f t="shared" si="140"/>
        <v>TI</v>
      </c>
      <c r="B155" s="30" t="str">
        <f t="shared" si="141"/>
        <v>I</v>
      </c>
      <c r="C155" s="30" t="str">
        <f t="shared" si="142"/>
        <v>Lateinische Schweiz</v>
      </c>
      <c r="D155" s="65" t="str">
        <f t="shared" si="146"/>
        <v>2022-2023</v>
      </c>
      <c r="E155" s="31" t="str">
        <f>Bezeichnungen!$A$3</f>
        <v>Pfeiler 2</v>
      </c>
      <c r="F155" s="31" t="str">
        <f>Bezeichnungen!$B$3</f>
        <v>Bildung und Arbeit</v>
      </c>
      <c r="G155" s="181" t="str">
        <f>Bezeichnungen!$C$5</f>
        <v>Sprache</v>
      </c>
      <c r="H155" s="31" t="str">
        <f t="shared" si="173"/>
        <v>Programmvereinbarung</v>
      </c>
      <c r="I155" s="29" t="str">
        <f t="shared" ref="I155" si="181">$I$2</f>
        <v>Kt (inkl. Gem.)</v>
      </c>
      <c r="J155" s="157">
        <f t="shared" ca="1" si="155"/>
        <v>0</v>
      </c>
      <c r="K155" s="200" t="s">
        <v>82</v>
      </c>
      <c r="L155" s="158" t="str">
        <f>L146</f>
        <v>D</v>
      </c>
      <c r="M155">
        <v>14</v>
      </c>
      <c r="N155" t="str">
        <f t="shared" si="144"/>
        <v>D14</v>
      </c>
      <c r="O155" t="str">
        <f>VLOOKUP(G155,Tabelle2[[Förderbereiche D]:[Förderbereiche I]],2,FALSE)</f>
        <v>Lingua</v>
      </c>
    </row>
    <row r="156" spans="1:15" ht="13" x14ac:dyDescent="0.3">
      <c r="A156" s="29" t="str">
        <f t="shared" ref="A156:A169" si="182">$A$2</f>
        <v>TI</v>
      </c>
      <c r="B156" s="30" t="str">
        <f t="shared" ref="B156:B169" si="183">$B$2</f>
        <v>I</v>
      </c>
      <c r="C156" s="30" t="str">
        <f t="shared" ref="C156:C169" si="184">$C$2</f>
        <v>Lateinische Schweiz</v>
      </c>
      <c r="D156" s="65" t="str">
        <f t="shared" si="146"/>
        <v>2022-2023</v>
      </c>
      <c r="E156" s="31" t="str">
        <f>Bezeichnungen!$A$3</f>
        <v>Pfeiler 2</v>
      </c>
      <c r="F156" s="31" t="str">
        <f>Bezeichnungen!$B$3</f>
        <v>Bildung und Arbeit</v>
      </c>
      <c r="G156" s="181" t="str">
        <f>Bezeichnungen!$C$5</f>
        <v>Sprache</v>
      </c>
      <c r="H156" s="31" t="str">
        <f t="shared" si="173"/>
        <v>Programmvereinbarung</v>
      </c>
      <c r="I156" s="169" t="str">
        <f t="shared" ref="I156" si="185">$I$3</f>
        <v>Bund (AIG)</v>
      </c>
      <c r="J156" s="157">
        <f t="shared" ca="1" si="155"/>
        <v>0</v>
      </c>
      <c r="K156" s="200" t="s">
        <v>82</v>
      </c>
      <c r="L156" s="158" t="str">
        <f>L147</f>
        <v>E</v>
      </c>
      <c r="M156">
        <v>14</v>
      </c>
      <c r="N156" t="str">
        <f t="shared" si="144"/>
        <v>E14</v>
      </c>
      <c r="O156" t="str">
        <f>VLOOKUP(G156,Tabelle2[[Förderbereiche D]:[Förderbereiche I]],2,FALSE)</f>
        <v>Lingua</v>
      </c>
    </row>
    <row r="157" spans="1:15" ht="13" x14ac:dyDescent="0.3">
      <c r="A157" s="29" t="str">
        <f t="shared" si="182"/>
        <v>TI</v>
      </c>
      <c r="B157" s="30" t="str">
        <f t="shared" si="183"/>
        <v>I</v>
      </c>
      <c r="C157" s="30" t="str">
        <f t="shared" si="184"/>
        <v>Lateinische Schweiz</v>
      </c>
      <c r="D157" s="65" t="str">
        <f t="shared" si="146"/>
        <v>2022-2023</v>
      </c>
      <c r="E157" s="31" t="str">
        <f>Bezeichnungen!$A$3</f>
        <v>Pfeiler 2</v>
      </c>
      <c r="F157" s="31" t="str">
        <f>Bezeichnungen!$B$3</f>
        <v>Bildung und Arbeit</v>
      </c>
      <c r="G157" s="181" t="str">
        <f>Bezeichnungen!$C$5</f>
        <v>Sprache</v>
      </c>
      <c r="H157" s="31" t="str">
        <f t="shared" si="173"/>
        <v>Programmvereinbarung</v>
      </c>
      <c r="I157" s="29" t="str">
        <f t="shared" ref="I157" si="186">$I$4</f>
        <v>Bund (IP)</v>
      </c>
      <c r="J157" s="157">
        <f t="shared" ca="1" si="155"/>
        <v>0</v>
      </c>
      <c r="K157" s="200" t="s">
        <v>82</v>
      </c>
      <c r="L157" s="158" t="str">
        <f>L148</f>
        <v>F</v>
      </c>
      <c r="M157">
        <v>14</v>
      </c>
      <c r="N157" t="str">
        <f t="shared" si="144"/>
        <v>F14</v>
      </c>
      <c r="O157" t="str">
        <f>VLOOKUP(G157,Tabelle2[[Förderbereiche D]:[Förderbereiche I]],2,FALSE)</f>
        <v>Lingua</v>
      </c>
    </row>
    <row r="158" spans="1:15" ht="13" x14ac:dyDescent="0.3">
      <c r="A158" s="29" t="str">
        <f t="shared" si="182"/>
        <v>TI</v>
      </c>
      <c r="B158" s="30" t="str">
        <f t="shared" si="183"/>
        <v>I</v>
      </c>
      <c r="C158" s="30" t="str">
        <f t="shared" si="184"/>
        <v>Lateinische Schweiz</v>
      </c>
      <c r="D158" s="65" t="str">
        <f t="shared" si="146"/>
        <v>2022-2023</v>
      </c>
      <c r="E158" s="31" t="str">
        <f>Bezeichnungen!$A$3</f>
        <v>Pfeiler 2</v>
      </c>
      <c r="F158" s="31" t="str">
        <f>Bezeichnungen!$B$3</f>
        <v>Bildung und Arbeit</v>
      </c>
      <c r="G158" s="181" t="str">
        <f>Bezeichnungen!$C$6</f>
        <v>Frühe Kindheit</v>
      </c>
      <c r="H158" s="31" t="str">
        <f t="shared" si="173"/>
        <v>Programmvereinbarung</v>
      </c>
      <c r="I158" s="29" t="str">
        <f t="shared" ref="I158" si="187">$I$2</f>
        <v>Kt (inkl. Gem.)</v>
      </c>
      <c r="J158" s="157">
        <f t="shared" ca="1" si="155"/>
        <v>0</v>
      </c>
      <c r="K158" s="200" t="s">
        <v>82</v>
      </c>
      <c r="L158" s="158" t="str">
        <f>L146</f>
        <v>D</v>
      </c>
      <c r="M158">
        <v>15</v>
      </c>
      <c r="N158" t="str">
        <f t="shared" si="144"/>
        <v>D15</v>
      </c>
      <c r="O158" t="str">
        <f>VLOOKUP(G158,Tabelle2[[Förderbereiche D]:[Förderbereiche I]],2,FALSE)</f>
        <v>Sostengno alla prima infanzia</v>
      </c>
    </row>
    <row r="159" spans="1:15" ht="13" x14ac:dyDescent="0.3">
      <c r="A159" s="29" t="str">
        <f t="shared" si="182"/>
        <v>TI</v>
      </c>
      <c r="B159" s="30" t="str">
        <f t="shared" si="183"/>
        <v>I</v>
      </c>
      <c r="C159" s="30" t="str">
        <f t="shared" si="184"/>
        <v>Lateinische Schweiz</v>
      </c>
      <c r="D159" s="65" t="str">
        <f t="shared" si="146"/>
        <v>2022-2023</v>
      </c>
      <c r="E159" s="31" t="str">
        <f>Bezeichnungen!$A$3</f>
        <v>Pfeiler 2</v>
      </c>
      <c r="F159" s="31" t="str">
        <f>Bezeichnungen!$B$3</f>
        <v>Bildung und Arbeit</v>
      </c>
      <c r="G159" s="181" t="str">
        <f>Bezeichnungen!$C$6</f>
        <v>Frühe Kindheit</v>
      </c>
      <c r="H159" s="31" t="str">
        <f t="shared" si="173"/>
        <v>Programmvereinbarung</v>
      </c>
      <c r="I159" s="169" t="str">
        <f t="shared" ref="I159" si="188">$I$3</f>
        <v>Bund (AIG)</v>
      </c>
      <c r="J159" s="157">
        <f t="shared" ca="1" si="155"/>
        <v>0</v>
      </c>
      <c r="K159" s="200" t="s">
        <v>82</v>
      </c>
      <c r="L159" s="158" t="str">
        <f>L147</f>
        <v>E</v>
      </c>
      <c r="M159">
        <v>15</v>
      </c>
      <c r="N159" t="str">
        <f t="shared" si="144"/>
        <v>E15</v>
      </c>
      <c r="O159" t="str">
        <f>VLOOKUP(G159,Tabelle2[[Förderbereiche D]:[Förderbereiche I]],2,FALSE)</f>
        <v>Sostengno alla prima infanzia</v>
      </c>
    </row>
    <row r="160" spans="1:15" ht="13" x14ac:dyDescent="0.3">
      <c r="A160" s="29" t="str">
        <f t="shared" si="182"/>
        <v>TI</v>
      </c>
      <c r="B160" s="30" t="str">
        <f t="shared" si="183"/>
        <v>I</v>
      </c>
      <c r="C160" s="30" t="str">
        <f t="shared" si="184"/>
        <v>Lateinische Schweiz</v>
      </c>
      <c r="D160" s="65" t="str">
        <f t="shared" si="146"/>
        <v>2022-2023</v>
      </c>
      <c r="E160" s="31" t="str">
        <f>Bezeichnungen!$A$3</f>
        <v>Pfeiler 2</v>
      </c>
      <c r="F160" s="31" t="str">
        <f>Bezeichnungen!$B$3</f>
        <v>Bildung und Arbeit</v>
      </c>
      <c r="G160" s="181" t="str">
        <f>Bezeichnungen!$C$6</f>
        <v>Frühe Kindheit</v>
      </c>
      <c r="H160" s="31" t="str">
        <f t="shared" si="173"/>
        <v>Programmvereinbarung</v>
      </c>
      <c r="I160" s="29" t="str">
        <f t="shared" ref="I160" si="189">$I$4</f>
        <v>Bund (IP)</v>
      </c>
      <c r="J160" s="157">
        <f t="shared" ca="1" si="155"/>
        <v>0</v>
      </c>
      <c r="K160" s="200" t="s">
        <v>82</v>
      </c>
      <c r="L160" s="158" t="str">
        <f>L148</f>
        <v>F</v>
      </c>
      <c r="M160">
        <v>15</v>
      </c>
      <c r="N160" t="str">
        <f t="shared" si="144"/>
        <v>F15</v>
      </c>
      <c r="O160" t="str">
        <f>VLOOKUP(G160,Tabelle2[[Förderbereiche D]:[Förderbereiche I]],2,FALSE)</f>
        <v>Sostengno alla prima infanzia</v>
      </c>
    </row>
    <row r="161" spans="1:15" ht="13" x14ac:dyDescent="0.3">
      <c r="A161" s="29" t="str">
        <f t="shared" si="182"/>
        <v>TI</v>
      </c>
      <c r="B161" s="30" t="str">
        <f t="shared" si="183"/>
        <v>I</v>
      </c>
      <c r="C161" s="30" t="str">
        <f t="shared" si="184"/>
        <v>Lateinische Schweiz</v>
      </c>
      <c r="D161" s="65" t="str">
        <f t="shared" si="146"/>
        <v>2022-2023</v>
      </c>
      <c r="E161" s="31" t="str">
        <f>Bezeichnungen!$A$3</f>
        <v>Pfeiler 2</v>
      </c>
      <c r="F161" s="31" t="str">
        <f>Bezeichnungen!$B$3</f>
        <v>Bildung und Arbeit</v>
      </c>
      <c r="G161" s="158" t="str">
        <f>Bezeichnungen!$C$7</f>
        <v>Ausbildungs- und Arbeitsmarktfähigkeit</v>
      </c>
      <c r="H161" s="31" t="str">
        <f t="shared" si="173"/>
        <v>Programmvereinbarung</v>
      </c>
      <c r="I161" s="29" t="str">
        <f t="shared" ref="I161" si="190">$I$2</f>
        <v>Kt (inkl. Gem.)</v>
      </c>
      <c r="J161" s="157">
        <f t="shared" ca="1" si="155"/>
        <v>0</v>
      </c>
      <c r="K161" s="200" t="s">
        <v>82</v>
      </c>
      <c r="L161" s="158" t="str">
        <f>L146</f>
        <v>D</v>
      </c>
      <c r="M161">
        <v>16</v>
      </c>
      <c r="N161" t="str">
        <f t="shared" si="144"/>
        <v>D16</v>
      </c>
      <c r="O161" t="str">
        <f>VLOOKUP(G161,Tabelle2[[Förderbereiche D]:[Förderbereiche I]],2,FALSE)</f>
        <v>Formazione e lavoro</v>
      </c>
    </row>
    <row r="162" spans="1:15" ht="13" x14ac:dyDescent="0.3">
      <c r="A162" s="29" t="str">
        <f t="shared" si="182"/>
        <v>TI</v>
      </c>
      <c r="B162" s="30" t="str">
        <f t="shared" si="183"/>
        <v>I</v>
      </c>
      <c r="C162" s="30" t="str">
        <f t="shared" si="184"/>
        <v>Lateinische Schweiz</v>
      </c>
      <c r="D162" s="65" t="str">
        <f t="shared" si="146"/>
        <v>2022-2023</v>
      </c>
      <c r="E162" s="31" t="str">
        <f>Bezeichnungen!$A$3</f>
        <v>Pfeiler 2</v>
      </c>
      <c r="F162" s="31" t="str">
        <f>Bezeichnungen!$B$3</f>
        <v>Bildung und Arbeit</v>
      </c>
      <c r="G162" s="158" t="str">
        <f>Bezeichnungen!$C$7</f>
        <v>Ausbildungs- und Arbeitsmarktfähigkeit</v>
      </c>
      <c r="H162" s="31" t="str">
        <f t="shared" si="173"/>
        <v>Programmvereinbarung</v>
      </c>
      <c r="I162" s="169" t="str">
        <f t="shared" ref="I162" si="191">$I$3</f>
        <v>Bund (AIG)</v>
      </c>
      <c r="J162" s="157">
        <f t="shared" ref="J162:J169" ca="1" si="192">INDIRECT(K162&amp;"!"&amp;"$"&amp;N162)</f>
        <v>0</v>
      </c>
      <c r="K162" s="200" t="s">
        <v>82</v>
      </c>
      <c r="L162" s="158" t="str">
        <f>L147</f>
        <v>E</v>
      </c>
      <c r="M162">
        <v>16</v>
      </c>
      <c r="N162" t="str">
        <f t="shared" si="144"/>
        <v>E16</v>
      </c>
      <c r="O162" t="str">
        <f>VLOOKUP(G162,Tabelle2[[Förderbereiche D]:[Förderbereiche I]],2,FALSE)</f>
        <v>Formazione e lavoro</v>
      </c>
    </row>
    <row r="163" spans="1:15" ht="13" x14ac:dyDescent="0.3">
      <c r="A163" s="29" t="str">
        <f t="shared" si="182"/>
        <v>TI</v>
      </c>
      <c r="B163" s="30" t="str">
        <f t="shared" si="183"/>
        <v>I</v>
      </c>
      <c r="C163" s="30" t="str">
        <f t="shared" si="184"/>
        <v>Lateinische Schweiz</v>
      </c>
      <c r="D163" s="65" t="str">
        <f t="shared" si="146"/>
        <v>2022-2023</v>
      </c>
      <c r="E163" s="31" t="str">
        <f>Bezeichnungen!$A$3</f>
        <v>Pfeiler 2</v>
      </c>
      <c r="F163" s="31" t="str">
        <f>Bezeichnungen!$B$3</f>
        <v>Bildung und Arbeit</v>
      </c>
      <c r="G163" s="158" t="str">
        <f>Bezeichnungen!$C$7</f>
        <v>Ausbildungs- und Arbeitsmarktfähigkeit</v>
      </c>
      <c r="H163" s="31" t="str">
        <f t="shared" si="173"/>
        <v>Programmvereinbarung</v>
      </c>
      <c r="I163" s="29" t="str">
        <f t="shared" ref="I163" si="193">$I$4</f>
        <v>Bund (IP)</v>
      </c>
      <c r="J163" s="157">
        <f t="shared" ca="1" si="192"/>
        <v>0</v>
      </c>
      <c r="K163" s="200" t="s">
        <v>82</v>
      </c>
      <c r="L163" s="158" t="str">
        <f>L148</f>
        <v>F</v>
      </c>
      <c r="M163">
        <v>16</v>
      </c>
      <c r="N163" t="str">
        <f t="shared" si="144"/>
        <v>F16</v>
      </c>
      <c r="O163" t="str">
        <f>VLOOKUP(G163,Tabelle2[[Förderbereiche D]:[Förderbereiche I]],2,FALSE)</f>
        <v>Formazione e lavoro</v>
      </c>
    </row>
    <row r="164" spans="1:15" ht="13" x14ac:dyDescent="0.3">
      <c r="A164" s="29" t="str">
        <f t="shared" si="182"/>
        <v>TI</v>
      </c>
      <c r="B164" s="30" t="str">
        <f t="shared" si="183"/>
        <v>I</v>
      </c>
      <c r="C164" s="30" t="str">
        <f t="shared" si="184"/>
        <v>Lateinische Schweiz</v>
      </c>
      <c r="D164" s="65" t="str">
        <f t="shared" si="146"/>
        <v>2022-2023</v>
      </c>
      <c r="E164" s="31" t="str">
        <f>Bezeichnungen!$A$4</f>
        <v>Pfeiler 3</v>
      </c>
      <c r="F164" s="31" t="str">
        <f>Bezeichnungen!$B$4</f>
        <v>Verständigung und gesellschaftliche Integration</v>
      </c>
      <c r="G164" s="158" t="str">
        <f>Bezeichnungen!$C$8</f>
        <v>Interkulturelles Dolmetschen und Vermitteln</v>
      </c>
      <c r="H164" s="31" t="str">
        <f t="shared" si="173"/>
        <v>Programmvereinbarung</v>
      </c>
      <c r="I164" s="29" t="str">
        <f t="shared" ref="I164" si="194">$I$2</f>
        <v>Kt (inkl. Gem.)</v>
      </c>
      <c r="J164" s="157">
        <f t="shared" ca="1" si="192"/>
        <v>0</v>
      </c>
      <c r="K164" s="200" t="s">
        <v>82</v>
      </c>
      <c r="L164" s="158" t="str">
        <f>L146</f>
        <v>D</v>
      </c>
      <c r="M164">
        <v>18</v>
      </c>
      <c r="N164" t="str">
        <f t="shared" si="144"/>
        <v>D18</v>
      </c>
      <c r="O164" t="str">
        <f>VLOOKUP(G164,Tabelle2[[Förderbereiche D]:[Förderbereiche I]],2,FALSE)</f>
        <v>Interpretariato e mediazione interculturali</v>
      </c>
    </row>
    <row r="165" spans="1:15" ht="13" x14ac:dyDescent="0.3">
      <c r="A165" s="29" t="str">
        <f t="shared" si="182"/>
        <v>TI</v>
      </c>
      <c r="B165" s="30" t="str">
        <f t="shared" si="183"/>
        <v>I</v>
      </c>
      <c r="C165" s="30" t="str">
        <f t="shared" si="184"/>
        <v>Lateinische Schweiz</v>
      </c>
      <c r="D165" s="65" t="str">
        <f t="shared" si="146"/>
        <v>2022-2023</v>
      </c>
      <c r="E165" s="31" t="str">
        <f>Bezeichnungen!$A$4</f>
        <v>Pfeiler 3</v>
      </c>
      <c r="F165" s="31" t="str">
        <f>Bezeichnungen!$B$4</f>
        <v>Verständigung und gesellschaftliche Integration</v>
      </c>
      <c r="G165" s="158" t="str">
        <f>Bezeichnungen!$C$8</f>
        <v>Interkulturelles Dolmetschen und Vermitteln</v>
      </c>
      <c r="H165" s="31" t="str">
        <f t="shared" si="173"/>
        <v>Programmvereinbarung</v>
      </c>
      <c r="I165" s="169" t="str">
        <f t="shared" ref="I165" si="195">$I$3</f>
        <v>Bund (AIG)</v>
      </c>
      <c r="J165" s="157">
        <f t="shared" ca="1" si="192"/>
        <v>0</v>
      </c>
      <c r="K165" s="200" t="s">
        <v>82</v>
      </c>
      <c r="L165" s="158" t="str">
        <f>L147</f>
        <v>E</v>
      </c>
      <c r="M165">
        <v>18</v>
      </c>
      <c r="N165" t="str">
        <f t="shared" si="144"/>
        <v>E18</v>
      </c>
      <c r="O165" t="str">
        <f>VLOOKUP(G165,Tabelle2[[Förderbereiche D]:[Förderbereiche I]],2,FALSE)</f>
        <v>Interpretariato e mediazione interculturali</v>
      </c>
    </row>
    <row r="166" spans="1:15" ht="13" x14ac:dyDescent="0.3">
      <c r="A166" s="29" t="str">
        <f t="shared" si="182"/>
        <v>TI</v>
      </c>
      <c r="B166" s="30" t="str">
        <f t="shared" si="183"/>
        <v>I</v>
      </c>
      <c r="C166" s="30" t="str">
        <f t="shared" si="184"/>
        <v>Lateinische Schweiz</v>
      </c>
      <c r="D166" s="65" t="str">
        <f t="shared" si="146"/>
        <v>2022-2023</v>
      </c>
      <c r="E166" s="31" t="str">
        <f>Bezeichnungen!$A$4</f>
        <v>Pfeiler 3</v>
      </c>
      <c r="F166" s="31" t="str">
        <f>Bezeichnungen!$B$4</f>
        <v>Verständigung und gesellschaftliche Integration</v>
      </c>
      <c r="G166" s="158" t="str">
        <f>Bezeichnungen!$C$8</f>
        <v>Interkulturelles Dolmetschen und Vermitteln</v>
      </c>
      <c r="H166" s="31" t="str">
        <f t="shared" si="173"/>
        <v>Programmvereinbarung</v>
      </c>
      <c r="I166" s="29" t="str">
        <f t="shared" ref="I166" si="196">$I$4</f>
        <v>Bund (IP)</v>
      </c>
      <c r="J166" s="157">
        <f t="shared" ca="1" si="192"/>
        <v>0</v>
      </c>
      <c r="K166" s="200" t="s">
        <v>82</v>
      </c>
      <c r="L166" s="158" t="str">
        <f>L148</f>
        <v>F</v>
      </c>
      <c r="M166">
        <v>18</v>
      </c>
      <c r="N166" t="str">
        <f t="shared" si="144"/>
        <v>F18</v>
      </c>
      <c r="O166" t="str">
        <f>VLOOKUP(G166,Tabelle2[[Förderbereiche D]:[Förderbereiche I]],2,FALSE)</f>
        <v>Interpretariato e mediazione interculturali</v>
      </c>
    </row>
    <row r="167" spans="1:15" ht="13" x14ac:dyDescent="0.3">
      <c r="A167" s="29" t="str">
        <f t="shared" si="182"/>
        <v>TI</v>
      </c>
      <c r="B167" s="30" t="str">
        <f t="shared" si="183"/>
        <v>I</v>
      </c>
      <c r="C167" s="30" t="str">
        <f t="shared" si="184"/>
        <v>Lateinische Schweiz</v>
      </c>
      <c r="D167" s="65" t="str">
        <f t="shared" si="146"/>
        <v>2022-2023</v>
      </c>
      <c r="E167" s="31" t="str">
        <f>Bezeichnungen!$A$4</f>
        <v>Pfeiler 3</v>
      </c>
      <c r="F167" s="31" t="str">
        <f>Bezeichnungen!$B$4</f>
        <v>Verständigung und gesellschaftliche Integration</v>
      </c>
      <c r="G167" s="181" t="str">
        <f>Bezeichnungen!$C$9</f>
        <v>Zusammenleben</v>
      </c>
      <c r="H167" s="31" t="str">
        <f t="shared" si="173"/>
        <v>Programmvereinbarung</v>
      </c>
      <c r="I167" s="29" t="str">
        <f t="shared" ref="I167" si="197">$I$2</f>
        <v>Kt (inkl. Gem.)</v>
      </c>
      <c r="J167" s="157">
        <f t="shared" ca="1" si="192"/>
        <v>0</v>
      </c>
      <c r="K167" s="200" t="s">
        <v>82</v>
      </c>
      <c r="L167" s="158" t="str">
        <f>L146</f>
        <v>D</v>
      </c>
      <c r="M167">
        <v>19</v>
      </c>
      <c r="N167" t="str">
        <f t="shared" si="144"/>
        <v>D19</v>
      </c>
      <c r="O167" t="str">
        <f>VLOOKUP(G167,Tabelle2[[Förderbereiche D]:[Förderbereiche I]],2,FALSE)</f>
        <v>Vivere assieme</v>
      </c>
    </row>
    <row r="168" spans="1:15" ht="13" x14ac:dyDescent="0.3">
      <c r="A168" s="29" t="str">
        <f t="shared" si="182"/>
        <v>TI</v>
      </c>
      <c r="B168" s="30" t="str">
        <f t="shared" si="183"/>
        <v>I</v>
      </c>
      <c r="C168" s="30" t="str">
        <f t="shared" si="184"/>
        <v>Lateinische Schweiz</v>
      </c>
      <c r="D168" s="65" t="str">
        <f t="shared" si="146"/>
        <v>2022-2023</v>
      </c>
      <c r="E168" s="31" t="str">
        <f>Bezeichnungen!$A$4</f>
        <v>Pfeiler 3</v>
      </c>
      <c r="F168" s="31" t="str">
        <f>Bezeichnungen!$B$4</f>
        <v>Verständigung und gesellschaftliche Integration</v>
      </c>
      <c r="G168" s="181" t="str">
        <f>Bezeichnungen!$C$9</f>
        <v>Zusammenleben</v>
      </c>
      <c r="H168" s="31" t="str">
        <f t="shared" si="173"/>
        <v>Programmvereinbarung</v>
      </c>
      <c r="I168" s="169" t="str">
        <f t="shared" ref="I168" si="198">$I$3</f>
        <v>Bund (AIG)</v>
      </c>
      <c r="J168" s="157">
        <f t="shared" ca="1" si="192"/>
        <v>0</v>
      </c>
      <c r="K168" s="200" t="s">
        <v>82</v>
      </c>
      <c r="L168" s="158" t="str">
        <f>L147</f>
        <v>E</v>
      </c>
      <c r="M168">
        <v>19</v>
      </c>
      <c r="N168" t="str">
        <f t="shared" si="144"/>
        <v>E19</v>
      </c>
      <c r="O168" t="str">
        <f>VLOOKUP(G168,Tabelle2[[Förderbereiche D]:[Förderbereiche I]],2,FALSE)</f>
        <v>Vivere assieme</v>
      </c>
    </row>
    <row r="169" spans="1:15" ht="13" x14ac:dyDescent="0.3">
      <c r="A169" s="29" t="str">
        <f t="shared" si="182"/>
        <v>TI</v>
      </c>
      <c r="B169" s="30" t="str">
        <f t="shared" si="183"/>
        <v>I</v>
      </c>
      <c r="C169" s="30" t="str">
        <f t="shared" si="184"/>
        <v>Lateinische Schweiz</v>
      </c>
      <c r="D169" s="65" t="str">
        <f t="shared" si="146"/>
        <v>2022-2023</v>
      </c>
      <c r="E169" s="31" t="str">
        <f>Bezeichnungen!$A$4</f>
        <v>Pfeiler 3</v>
      </c>
      <c r="F169" s="31" t="str">
        <f>Bezeichnungen!$B$4</f>
        <v>Verständigung und gesellschaftliche Integration</v>
      </c>
      <c r="G169" s="181" t="str">
        <f>Bezeichnungen!$C$9</f>
        <v>Zusammenleben</v>
      </c>
      <c r="H169" s="31" t="str">
        <f t="shared" si="173"/>
        <v>Programmvereinbarung</v>
      </c>
      <c r="I169" s="29" t="str">
        <f t="shared" ref="I169" si="199">$I$4</f>
        <v>Bund (IP)</v>
      </c>
      <c r="J169" s="157">
        <f t="shared" ca="1" si="192"/>
        <v>0</v>
      </c>
      <c r="K169" s="200" t="s">
        <v>82</v>
      </c>
      <c r="L169" s="158" t="str">
        <f>L148</f>
        <v>F</v>
      </c>
      <c r="M169">
        <v>19</v>
      </c>
      <c r="N169" t="str">
        <f t="shared" si="144"/>
        <v>F19</v>
      </c>
      <c r="O169" t="str">
        <f>VLOOKUP(G169,Tabelle2[[Förderbereiche D]:[Förderbereiche I]],2,FALSE)</f>
        <v>Vivere assieme</v>
      </c>
    </row>
    <row r="170" spans="1:15" ht="13" x14ac:dyDescent="0.3">
      <c r="A170" s="29"/>
      <c r="B170" s="30"/>
      <c r="C170" s="30"/>
      <c r="D170" s="65"/>
      <c r="E170" s="31"/>
      <c r="F170" s="31"/>
      <c r="G170" s="31"/>
      <c r="H170" s="31"/>
      <c r="I170" s="29"/>
      <c r="J170" s="29"/>
      <c r="L170" s="168"/>
    </row>
  </sheetData>
  <sheetProtection password="E088" sheet="1" objects="1" scenarios="1" formatCells="0"/>
  <phoneticPr fontId="5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AE107"/>
  <sheetViews>
    <sheetView showGridLines="0" zoomScale="60" zoomScaleNormal="60" zoomScaleSheetLayoutView="70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5.36328125" customWidth="1"/>
    <col min="2" max="2" width="56.5429687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83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97</v>
      </c>
      <c r="B4" s="111" t="s">
        <v>98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311" t="s">
        <v>130</v>
      </c>
      <c r="B6" s="312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">
        <v>83</v>
      </c>
      <c r="D9" s="7" t="s">
        <v>84</v>
      </c>
      <c r="E9" s="7" t="s">
        <v>66</v>
      </c>
      <c r="F9" s="45" t="s">
        <v>85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9" t="str">
        <f>"Total "&amp;A6</f>
        <v>Total Informazione ai nuoivi arrivati e fabbisogno in termini di promozione dell'integrazione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6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7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247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247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180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180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5">
    <mergeCell ref="A7:B8"/>
    <mergeCell ref="W6:Z8"/>
    <mergeCell ref="K5:N5"/>
    <mergeCell ref="S5:V5"/>
    <mergeCell ref="G6:J6"/>
    <mergeCell ref="C6:F6"/>
    <mergeCell ref="K6:N6"/>
    <mergeCell ref="O6:R6"/>
    <mergeCell ref="S6:V6"/>
    <mergeCell ref="A6:B6"/>
    <mergeCell ref="AA5:AD5"/>
    <mergeCell ref="AA6:AD8"/>
    <mergeCell ref="C5:J5"/>
    <mergeCell ref="W5:Z5"/>
    <mergeCell ref="O5:R5"/>
  </mergeCells>
  <conditionalFormatting sqref="R11:R107">
    <cfRule type="expression" priority="25" stopIfTrue="1">
      <formula>_xlfn.ISFORMULA($R11)</formula>
    </cfRule>
    <cfRule type="cellIs" dxfId="238" priority="28" operator="equal">
      <formula>""</formula>
    </cfRule>
    <cfRule type="expression" dxfId="237" priority="31">
      <formula>R11&lt;J11</formula>
    </cfRule>
    <cfRule type="expression" dxfId="236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235" priority="29" operator="equal">
      <formula>""</formula>
    </cfRule>
    <cfRule type="expression" dxfId="234" priority="33">
      <formula>Q11&lt;I11</formula>
    </cfRule>
    <cfRule type="expression" dxfId="233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232" priority="30" operator="equal">
      <formula>""</formula>
    </cfRule>
    <cfRule type="expression" dxfId="231" priority="35">
      <formula>P11&lt;H11</formula>
    </cfRule>
    <cfRule type="expression" dxfId="230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229" priority="16" operator="equal">
      <formula>""</formula>
    </cfRule>
    <cfRule type="expression" dxfId="228" priority="19">
      <formula>N11&lt;F11</formula>
    </cfRule>
    <cfRule type="expression" dxfId="227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226" priority="17" operator="equal">
      <formula>""</formula>
    </cfRule>
    <cfRule type="expression" dxfId="225" priority="21">
      <formula>M11&lt;E11</formula>
    </cfRule>
    <cfRule type="expression" dxfId="224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223" priority="18" operator="equal">
      <formula>""</formula>
    </cfRule>
    <cfRule type="expression" dxfId="222" priority="23">
      <formula>L11&lt;D11</formula>
    </cfRule>
    <cfRule type="expression" dxfId="221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220" priority="4" operator="equal">
      <formula>""</formula>
    </cfRule>
    <cfRule type="expression" dxfId="219" priority="7">
      <formula>V11&lt;R11</formula>
    </cfRule>
    <cfRule type="expression" dxfId="218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217" priority="5" operator="equal">
      <formula>""</formula>
    </cfRule>
    <cfRule type="expression" dxfId="216" priority="9">
      <formula>U11&lt;Q11</formula>
    </cfRule>
    <cfRule type="expression" dxfId="215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214" priority="6" operator="equal">
      <formula>""</formula>
    </cfRule>
    <cfRule type="expression" dxfId="213" priority="11">
      <formula>T11&lt;P11</formula>
    </cfRule>
    <cfRule type="expression" dxfId="212" priority="12">
      <formula>T11&gt;P11</formula>
    </cfRule>
  </conditionalFormatting>
  <pageMargins left="0.31496062992125984" right="0.31496062992125984" top="1.1811023622047245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&amp;"Arial,Fett"&amp;9&amp;KC00000Informazione ai nuovi arrivati e fabbisogno in termini
di promozione dell’integrazione&amp;R&amp;G</oddHeader>
    <oddFooter>&amp;L&amp;9Programmi cantonali d’integrazione (PIC) 2022-2023&amp;R&amp;9&amp;P/&amp;N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E107"/>
  <sheetViews>
    <sheetView showGridLines="0" zoomScale="60" zoomScaleNormal="60" zoomScaleSheetLayoutView="85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5.36328125" customWidth="1"/>
    <col min="2" max="2" width="55.8164062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23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97</v>
      </c>
      <c r="B4" s="111" t="s">
        <v>98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106" t="s">
        <v>76</v>
      </c>
      <c r="B6" s="57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tr">
        <f>P1_PrimaInfo_Prom_integrazione!C9</f>
        <v>Totale</v>
      </c>
      <c r="D9" s="7" t="str">
        <f>P1_PrimaInfo_Prom_integrazione!D9</f>
        <v>Cantone
(incl. Com.)</v>
      </c>
      <c r="E9" s="7" t="str">
        <f>P1_PrimaInfo_Prom_integrazione!E9</f>
        <v>Conf. (LEI)</v>
      </c>
      <c r="F9" s="45" t="str">
        <f>P1_PrimaInfo_Prom_integrazione!F9</f>
        <v>Conf. (SF)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4" t="str">
        <f>"Total "&amp;A6</f>
        <v>Total Consulenza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8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9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249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180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180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180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4">
    <mergeCell ref="A7:B8"/>
    <mergeCell ref="S5:V5"/>
    <mergeCell ref="W5:Z5"/>
    <mergeCell ref="O6:R6"/>
    <mergeCell ref="C6:F6"/>
    <mergeCell ref="G6:J6"/>
    <mergeCell ref="K6:N6"/>
    <mergeCell ref="S6:V6"/>
    <mergeCell ref="AA5:AD5"/>
    <mergeCell ref="AA6:AD8"/>
    <mergeCell ref="C5:J5"/>
    <mergeCell ref="K5:N5"/>
    <mergeCell ref="O5:R5"/>
    <mergeCell ref="W6:Z8"/>
  </mergeCells>
  <conditionalFormatting sqref="R11:R107">
    <cfRule type="expression" priority="25" stopIfTrue="1">
      <formula>_xlfn.ISFORMULA($R11)</formula>
    </cfRule>
    <cfRule type="cellIs" dxfId="211" priority="28" operator="equal">
      <formula>""</formula>
    </cfRule>
    <cfRule type="expression" dxfId="210" priority="31">
      <formula>R11&lt;J11</formula>
    </cfRule>
    <cfRule type="expression" dxfId="209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208" priority="29" operator="equal">
      <formula>""</formula>
    </cfRule>
    <cfRule type="expression" dxfId="207" priority="33">
      <formula>Q11&lt;I11</formula>
    </cfRule>
    <cfRule type="expression" dxfId="206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205" priority="30" operator="equal">
      <formula>""</formula>
    </cfRule>
    <cfRule type="expression" dxfId="204" priority="35">
      <formula>P11&lt;H11</formula>
    </cfRule>
    <cfRule type="expression" dxfId="203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202" priority="16" operator="equal">
      <formula>""</formula>
    </cfRule>
    <cfRule type="expression" dxfId="201" priority="19">
      <formula>N11&lt;F11</formula>
    </cfRule>
    <cfRule type="expression" dxfId="200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199" priority="17" operator="equal">
      <formula>""</formula>
    </cfRule>
    <cfRule type="expression" dxfId="198" priority="21">
      <formula>M11&lt;E11</formula>
    </cfRule>
    <cfRule type="expression" dxfId="197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196" priority="18" operator="equal">
      <formula>""</formula>
    </cfRule>
    <cfRule type="expression" dxfId="195" priority="23">
      <formula>L11&lt;D11</formula>
    </cfRule>
    <cfRule type="expression" dxfId="194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193" priority="4" operator="equal">
      <formula>""</formula>
    </cfRule>
    <cfRule type="expression" dxfId="192" priority="7">
      <formula>V11&lt;R11</formula>
    </cfRule>
    <cfRule type="expression" dxfId="191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190" priority="5" operator="equal">
      <formula>""</formula>
    </cfRule>
    <cfRule type="expression" dxfId="189" priority="9">
      <formula>U11&lt;Q11</formula>
    </cfRule>
    <cfRule type="expression" dxfId="188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187" priority="6" operator="equal">
      <formula>""</formula>
    </cfRule>
    <cfRule type="expression" dxfId="186" priority="11">
      <formula>T11&lt;P11</formula>
    </cfRule>
    <cfRule type="expression" dxfId="185" priority="12">
      <formula>T11&gt;P11</formula>
    </cfRule>
  </conditionalFormatting>
  <pageMargins left="0.31496062992125984" right="0.31496062992125984" top="0.98425196850393704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&amp;"Arial,Fett"&amp;12&amp;KC00000Consulenza&amp;R&amp;G</oddHeader>
    <oddFooter>&amp;L&amp;9Programmi cantonali d’integrazione (PIC) 2022-2023&amp;R&amp;9&amp;P/&amp;N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E107"/>
  <sheetViews>
    <sheetView showGridLines="0" zoomScale="60" zoomScaleNormal="60" zoomScaleSheetLayoutView="85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5.36328125" customWidth="1"/>
    <col min="2" max="2" width="55.8164062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23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97</v>
      </c>
      <c r="B4" s="111" t="s">
        <v>98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106" t="s">
        <v>79</v>
      </c>
      <c r="B6" s="42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tr">
        <f>P1_PrimaInfo_Prom_integrazione!C9</f>
        <v>Totale</v>
      </c>
      <c r="D9" s="7" t="str">
        <f>P1_PrimaInfo_Prom_integrazione!D9</f>
        <v>Cantone
(incl. Com.)</v>
      </c>
      <c r="E9" s="7" t="str">
        <f>P1_PrimaInfo_Prom_integrazione!E9</f>
        <v>Conf. (LEI)</v>
      </c>
      <c r="F9" s="45" t="str">
        <f>P1_PrimaInfo_Prom_integrazione!F9</f>
        <v>Conf. (SF)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4" t="str">
        <f>"Total "&amp;A6</f>
        <v>Total Tutela dalla discriminazione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8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9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180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180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180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180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4">
    <mergeCell ref="A7:B8"/>
    <mergeCell ref="S5:V5"/>
    <mergeCell ref="W5:Z5"/>
    <mergeCell ref="O6:R6"/>
    <mergeCell ref="C6:F6"/>
    <mergeCell ref="G6:J6"/>
    <mergeCell ref="K6:N6"/>
    <mergeCell ref="S6:V6"/>
    <mergeCell ref="AA5:AD5"/>
    <mergeCell ref="AA6:AD8"/>
    <mergeCell ref="C5:J5"/>
    <mergeCell ref="K5:N5"/>
    <mergeCell ref="O5:R5"/>
    <mergeCell ref="W6:Z8"/>
  </mergeCells>
  <conditionalFormatting sqref="R11:R107">
    <cfRule type="expression" priority="25" stopIfTrue="1">
      <formula>_xlfn.ISFORMULA($R11)</formula>
    </cfRule>
    <cfRule type="cellIs" dxfId="184" priority="28" operator="equal">
      <formula>""</formula>
    </cfRule>
    <cfRule type="expression" dxfId="183" priority="31">
      <formula>R11&lt;J11</formula>
    </cfRule>
    <cfRule type="expression" dxfId="182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181" priority="29" operator="equal">
      <formula>""</formula>
    </cfRule>
    <cfRule type="expression" dxfId="180" priority="33">
      <formula>Q11&lt;I11</formula>
    </cfRule>
    <cfRule type="expression" dxfId="179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178" priority="30" operator="equal">
      <formula>""</formula>
    </cfRule>
    <cfRule type="expression" dxfId="177" priority="35">
      <formula>P11&lt;H11</formula>
    </cfRule>
    <cfRule type="expression" dxfId="176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175" priority="16" operator="equal">
      <formula>""</formula>
    </cfRule>
    <cfRule type="expression" dxfId="174" priority="19">
      <formula>N11&lt;F11</formula>
    </cfRule>
    <cfRule type="expression" dxfId="173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172" priority="17" operator="equal">
      <formula>""</formula>
    </cfRule>
    <cfRule type="expression" dxfId="171" priority="21">
      <formula>M11&lt;E11</formula>
    </cfRule>
    <cfRule type="expression" dxfId="170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169" priority="18" operator="equal">
      <formula>""</formula>
    </cfRule>
    <cfRule type="expression" dxfId="168" priority="23">
      <formula>L11&lt;D11</formula>
    </cfRule>
    <cfRule type="expression" dxfId="167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166" priority="4" operator="equal">
      <formula>""</formula>
    </cfRule>
    <cfRule type="expression" dxfId="165" priority="7">
      <formula>V11&lt;R11</formula>
    </cfRule>
    <cfRule type="expression" dxfId="164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163" priority="5" operator="equal">
      <formula>""</formula>
    </cfRule>
    <cfRule type="expression" dxfId="162" priority="9">
      <formula>U11&lt;Q11</formula>
    </cfRule>
    <cfRule type="expression" dxfId="161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160" priority="6" operator="equal">
      <formula>""</formula>
    </cfRule>
    <cfRule type="expression" dxfId="159" priority="11">
      <formula>T11&lt;P11</formula>
    </cfRule>
    <cfRule type="expression" dxfId="158" priority="12">
      <formula>T11&gt;P11</formula>
    </cfRule>
  </conditionalFormatting>
  <pageMargins left="0.31496062992125984" right="0.31496062992125984" top="0.98425196850393704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&amp;"Arial,Fett"&amp;12&amp;KC00000Tutela dalla discriminazione&amp;R&amp;G</oddHeader>
    <oddFooter>&amp;L&amp;9Programmi cantonali d’integrazione (PIC) 2022-2023&amp;R&amp;9&amp;P/&amp;N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AE107"/>
  <sheetViews>
    <sheetView showGridLines="0" zoomScale="60" zoomScaleNormal="60" zoomScaleSheetLayoutView="70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5.54296875" customWidth="1"/>
    <col min="2" max="2" width="55.8164062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23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99</v>
      </c>
      <c r="B4" s="111" t="s">
        <v>100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106" t="s">
        <v>131</v>
      </c>
      <c r="B6" s="57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tr">
        <f>P1_PrimaInfo_Prom_integrazione!C9</f>
        <v>Totale</v>
      </c>
      <c r="D9" s="7" t="str">
        <f>P1_PrimaInfo_Prom_integrazione!D9</f>
        <v>Cantone
(incl. Com.)</v>
      </c>
      <c r="E9" s="7" t="str">
        <f>P1_PrimaInfo_Prom_integrazione!E9</f>
        <v>Conf. (LEI)</v>
      </c>
      <c r="F9" s="45" t="str">
        <f>P1_PrimaInfo_Prom_integrazione!F9</f>
        <v>Conf. (SF)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4" t="str">
        <f>"Total "&amp;A6</f>
        <v>Total Lingua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8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9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249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249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249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249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4">
    <mergeCell ref="AA5:AD5"/>
    <mergeCell ref="AA6:AD8"/>
    <mergeCell ref="W6:Z8"/>
    <mergeCell ref="W5:Z5"/>
    <mergeCell ref="A7:B8"/>
    <mergeCell ref="S5:V5"/>
    <mergeCell ref="O6:R6"/>
    <mergeCell ref="C6:F6"/>
    <mergeCell ref="G6:J6"/>
    <mergeCell ref="K6:N6"/>
    <mergeCell ref="S6:V6"/>
    <mergeCell ref="C5:J5"/>
    <mergeCell ref="K5:N5"/>
    <mergeCell ref="O5:R5"/>
  </mergeCells>
  <conditionalFormatting sqref="R11:R107">
    <cfRule type="expression" priority="25" stopIfTrue="1">
      <formula>_xlfn.ISFORMULA($R11)</formula>
    </cfRule>
    <cfRule type="cellIs" dxfId="157" priority="28" operator="equal">
      <formula>""</formula>
    </cfRule>
    <cfRule type="expression" dxfId="156" priority="31">
      <formula>R11&lt;J11</formula>
    </cfRule>
    <cfRule type="expression" dxfId="155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154" priority="29" operator="equal">
      <formula>""</formula>
    </cfRule>
    <cfRule type="expression" dxfId="153" priority="33">
      <formula>Q11&lt;I11</formula>
    </cfRule>
    <cfRule type="expression" dxfId="152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151" priority="30" operator="equal">
      <formula>""</formula>
    </cfRule>
    <cfRule type="expression" dxfId="150" priority="35">
      <formula>P11&lt;H11</formula>
    </cfRule>
    <cfRule type="expression" dxfId="149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148" priority="16" operator="equal">
      <formula>""</formula>
    </cfRule>
    <cfRule type="expression" dxfId="147" priority="19">
      <formula>N11&lt;F11</formula>
    </cfRule>
    <cfRule type="expression" dxfId="146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145" priority="17" operator="equal">
      <formula>""</formula>
    </cfRule>
    <cfRule type="expression" dxfId="144" priority="21">
      <formula>M11&lt;E11</formula>
    </cfRule>
    <cfRule type="expression" dxfId="143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142" priority="18" operator="equal">
      <formula>""</formula>
    </cfRule>
    <cfRule type="expression" dxfId="141" priority="23">
      <formula>L11&lt;D11</formula>
    </cfRule>
    <cfRule type="expression" dxfId="140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139" priority="4" operator="equal">
      <formula>""</formula>
    </cfRule>
    <cfRule type="expression" dxfId="138" priority="7">
      <formula>V11&lt;R11</formula>
    </cfRule>
    <cfRule type="expression" dxfId="137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136" priority="5" operator="equal">
      <formula>""</formula>
    </cfRule>
    <cfRule type="expression" dxfId="135" priority="9">
      <formula>U11&lt;Q11</formula>
    </cfRule>
    <cfRule type="expression" dxfId="134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133" priority="6" operator="equal">
      <formula>""</formula>
    </cfRule>
    <cfRule type="expression" dxfId="132" priority="11">
      <formula>T11&lt;P11</formula>
    </cfRule>
    <cfRule type="expression" dxfId="131" priority="12">
      <formula>T11&gt;P11</formula>
    </cfRule>
  </conditionalFormatting>
  <pageMargins left="0.31496062992125984" right="0.31496062992125984" top="0.98425196850393704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&amp;"Arial,Fett"&amp;12&amp;KC00000Lingua&amp;R&amp;G</oddHeader>
    <oddFooter>&amp;L&amp;9Programmi cantonali d’integrazione (PIC) 2022-2023&amp;R&amp;9&amp;P/&amp;N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AE107"/>
  <sheetViews>
    <sheetView showGridLines="0" zoomScale="60" zoomScaleNormal="60" zoomScaleSheetLayoutView="55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5.54296875" customWidth="1"/>
    <col min="2" max="2" width="55.8164062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171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99</v>
      </c>
      <c r="B4" s="111" t="s">
        <v>100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106" t="s">
        <v>103</v>
      </c>
      <c r="B6" s="42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tr">
        <f>P1_PrimaInfo_Prom_integrazione!C9</f>
        <v>Totale</v>
      </c>
      <c r="D9" s="7" t="str">
        <f>P1_PrimaInfo_Prom_integrazione!D9</f>
        <v>Cantone
(incl. Com.)</v>
      </c>
      <c r="E9" s="7" t="str">
        <f>P1_PrimaInfo_Prom_integrazione!E9</f>
        <v>Conf. (LEI)</v>
      </c>
      <c r="F9" s="45" t="str">
        <f>P1_PrimaInfo_Prom_integrazione!F9</f>
        <v>Conf. (SF)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4" t="str">
        <f>"Total "&amp;A6</f>
        <v>Total Sostegno alla prima infanzia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8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9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180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180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180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180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4">
    <mergeCell ref="A7:B8"/>
    <mergeCell ref="S5:V5"/>
    <mergeCell ref="O6:R6"/>
    <mergeCell ref="C6:F6"/>
    <mergeCell ref="G6:J6"/>
    <mergeCell ref="K6:N6"/>
    <mergeCell ref="S6:V6"/>
    <mergeCell ref="AA5:AD5"/>
    <mergeCell ref="AA6:AD8"/>
    <mergeCell ref="W5:Z5"/>
    <mergeCell ref="C5:J5"/>
    <mergeCell ref="K5:N5"/>
    <mergeCell ref="O5:R5"/>
    <mergeCell ref="W6:Z8"/>
  </mergeCells>
  <conditionalFormatting sqref="R11:R107">
    <cfRule type="expression" priority="25" stopIfTrue="1">
      <formula>_xlfn.ISFORMULA($R11)</formula>
    </cfRule>
    <cfRule type="cellIs" dxfId="130" priority="28" operator="equal">
      <formula>""</formula>
    </cfRule>
    <cfRule type="expression" dxfId="129" priority="31">
      <formula>R11&lt;J11</formula>
    </cfRule>
    <cfRule type="expression" dxfId="128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127" priority="29" operator="equal">
      <formula>""</formula>
    </cfRule>
    <cfRule type="expression" dxfId="126" priority="33">
      <formula>Q11&lt;I11</formula>
    </cfRule>
    <cfRule type="expression" dxfId="125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124" priority="30" operator="equal">
      <formula>""</formula>
    </cfRule>
    <cfRule type="expression" dxfId="123" priority="35">
      <formula>P11&lt;H11</formula>
    </cfRule>
    <cfRule type="expression" dxfId="122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121" priority="16" operator="equal">
      <formula>""</formula>
    </cfRule>
    <cfRule type="expression" dxfId="120" priority="19">
      <formula>N11&lt;F11</formula>
    </cfRule>
    <cfRule type="expression" dxfId="119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118" priority="17" operator="equal">
      <formula>""</formula>
    </cfRule>
    <cfRule type="expression" dxfId="117" priority="21">
      <formula>M11&lt;E11</formula>
    </cfRule>
    <cfRule type="expression" dxfId="116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115" priority="18" operator="equal">
      <formula>""</formula>
    </cfRule>
    <cfRule type="expression" dxfId="114" priority="23">
      <formula>L11&lt;D11</formula>
    </cfRule>
    <cfRule type="expression" dxfId="113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112" priority="4" operator="equal">
      <formula>""</formula>
    </cfRule>
    <cfRule type="expression" dxfId="111" priority="7">
      <formula>V11&lt;R11</formula>
    </cfRule>
    <cfRule type="expression" dxfId="110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109" priority="5" operator="equal">
      <formula>""</formula>
    </cfRule>
    <cfRule type="expression" dxfId="108" priority="9">
      <formula>U11&lt;Q11</formula>
    </cfRule>
    <cfRule type="expression" dxfId="107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106" priority="6" operator="equal">
      <formula>""</formula>
    </cfRule>
    <cfRule type="expression" dxfId="105" priority="11">
      <formula>T11&lt;P11</formula>
    </cfRule>
    <cfRule type="expression" dxfId="104" priority="12">
      <formula>T11&gt;P11</formula>
    </cfRule>
  </conditionalFormatting>
  <pageMargins left="0.31496062992125984" right="0.31496062992125984" top="0.98425196850393704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&amp;"Arial,Fett"&amp;12&amp;KC00000Sostegno alla prima infanzia&amp;R&amp;G</oddHeader>
    <oddFooter>&amp;L&amp;9Programmi cantonali d’integrazione (PIC) 2022-2023&amp;R&amp;9&amp;P/&amp;N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AE107"/>
  <sheetViews>
    <sheetView showGridLines="0" zoomScale="60" zoomScaleNormal="60" zoomScaleSheetLayoutView="55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5.54296875" customWidth="1"/>
    <col min="2" max="2" width="55.8164062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23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99</v>
      </c>
      <c r="B4" s="111" t="s">
        <v>100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106" t="s">
        <v>100</v>
      </c>
      <c r="B6" s="57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tr">
        <f>P1_PrimaInfo_Prom_integrazione!C9</f>
        <v>Totale</v>
      </c>
      <c r="D9" s="7" t="str">
        <f>P1_PrimaInfo_Prom_integrazione!D9</f>
        <v>Cantone
(incl. Com.)</v>
      </c>
      <c r="E9" s="7" t="str">
        <f>P1_PrimaInfo_Prom_integrazione!E9</f>
        <v>Conf. (LEI)</v>
      </c>
      <c r="F9" s="45" t="str">
        <f>P1_PrimaInfo_Prom_integrazione!F9</f>
        <v>Conf. (SF)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4" t="str">
        <f>"Total "&amp;A6</f>
        <v>Total Formazione e lavoro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8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9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249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249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249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180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4">
    <mergeCell ref="AA5:AD5"/>
    <mergeCell ref="AA6:AD8"/>
    <mergeCell ref="W6:Z8"/>
    <mergeCell ref="W5:Z5"/>
    <mergeCell ref="A7:B8"/>
    <mergeCell ref="S5:V5"/>
    <mergeCell ref="O6:R6"/>
    <mergeCell ref="C6:F6"/>
    <mergeCell ref="G6:J6"/>
    <mergeCell ref="K6:N6"/>
    <mergeCell ref="S6:V6"/>
    <mergeCell ref="C5:J5"/>
    <mergeCell ref="K5:N5"/>
    <mergeCell ref="O5:R5"/>
  </mergeCells>
  <conditionalFormatting sqref="R11:R107">
    <cfRule type="expression" priority="25" stopIfTrue="1">
      <formula>_xlfn.ISFORMULA($R11)</formula>
    </cfRule>
    <cfRule type="cellIs" dxfId="103" priority="28" operator="equal">
      <formula>""</formula>
    </cfRule>
    <cfRule type="expression" dxfId="102" priority="31">
      <formula>R11&lt;J11</formula>
    </cfRule>
    <cfRule type="expression" dxfId="101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100" priority="29" operator="equal">
      <formula>""</formula>
    </cfRule>
    <cfRule type="expression" dxfId="99" priority="33">
      <formula>Q11&lt;I11</formula>
    </cfRule>
    <cfRule type="expression" dxfId="98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97" priority="30" operator="equal">
      <formula>""</formula>
    </cfRule>
    <cfRule type="expression" dxfId="96" priority="35">
      <formula>P11&lt;H11</formula>
    </cfRule>
    <cfRule type="expression" dxfId="95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94" priority="16" operator="equal">
      <formula>""</formula>
    </cfRule>
    <cfRule type="expression" dxfId="93" priority="19">
      <formula>N11&lt;F11</formula>
    </cfRule>
    <cfRule type="expression" dxfId="92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91" priority="17" operator="equal">
      <formula>""</formula>
    </cfRule>
    <cfRule type="expression" dxfId="90" priority="21">
      <formula>M11&lt;E11</formula>
    </cfRule>
    <cfRule type="expression" dxfId="89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88" priority="18" operator="equal">
      <formula>""</formula>
    </cfRule>
    <cfRule type="expression" dxfId="87" priority="23">
      <formula>L11&lt;D11</formula>
    </cfRule>
    <cfRule type="expression" dxfId="86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85" priority="4" operator="equal">
      <formula>""</formula>
    </cfRule>
    <cfRule type="expression" dxfId="84" priority="7">
      <formula>V11&lt;R11</formula>
    </cfRule>
    <cfRule type="expression" dxfId="83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82" priority="5" operator="equal">
      <formula>""</formula>
    </cfRule>
    <cfRule type="expression" dxfId="81" priority="9">
      <formula>U11&lt;Q11</formula>
    </cfRule>
    <cfRule type="expression" dxfId="80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79" priority="6" operator="equal">
      <formula>""</formula>
    </cfRule>
    <cfRule type="expression" dxfId="78" priority="11">
      <formula>T11&lt;P11</formula>
    </cfRule>
    <cfRule type="expression" dxfId="77" priority="12">
      <formula>T11&gt;P11</formula>
    </cfRule>
  </conditionalFormatting>
  <pageMargins left="0.31496062992125984" right="0.31496062992125984" top="0.98425196850393704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&amp;"Arial,Fett"&amp;12&amp;KC00000Formazione e lavoro&amp;R&amp;G</oddHeader>
    <oddFooter>&amp;L&amp;9Programmi cantonali d’integrazione (PIC) 2022-2023&amp;R&amp;9&amp;P/&amp;N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AE107"/>
  <sheetViews>
    <sheetView showGridLines="0" zoomScale="60" zoomScaleNormal="60" zoomScaleSheetLayoutView="100" zoomScalePageLayoutView="25" workbookViewId="0">
      <selection activeCell="A10" sqref="A10:B10"/>
    </sheetView>
  </sheetViews>
  <sheetFormatPr baseColWidth="10" defaultColWidth="2.7265625" defaultRowHeight="12.5" x14ac:dyDescent="0.25"/>
  <cols>
    <col min="1" max="1" width="14.81640625" customWidth="1"/>
    <col min="2" max="2" width="55.81640625" customWidth="1"/>
    <col min="3" max="3" width="13.08984375" customWidth="1"/>
    <col min="4" max="4" width="14.54296875" customWidth="1"/>
    <col min="5" max="5" width="13.08984375" customWidth="1"/>
    <col min="6" max="6" width="16.7265625" customWidth="1"/>
    <col min="7" max="7" width="13.08984375" customWidth="1"/>
    <col min="8" max="8" width="14.54296875" customWidth="1"/>
    <col min="9" max="9" width="13.08984375" customWidth="1"/>
    <col min="10" max="10" width="16.7265625" customWidth="1"/>
    <col min="11" max="11" width="13.08984375" hidden="1" customWidth="1"/>
    <col min="12" max="12" width="14.54296875" hidden="1" customWidth="1"/>
    <col min="13" max="13" width="13.08984375" hidden="1" customWidth="1"/>
    <col min="14" max="14" width="16.7265625" hidden="1" customWidth="1"/>
    <col min="15" max="15" width="13.08984375" hidden="1" customWidth="1"/>
    <col min="16" max="16" width="14.54296875" hidden="1" customWidth="1"/>
    <col min="17" max="17" width="13.08984375" hidden="1" customWidth="1"/>
    <col min="18" max="18" width="16.7265625" hidden="1" customWidth="1"/>
    <col min="19" max="19" width="13.08984375" hidden="1" customWidth="1"/>
    <col min="20" max="20" width="14.54296875" hidden="1" customWidth="1"/>
    <col min="21" max="21" width="13.08984375" hidden="1" customWidth="1"/>
    <col min="22" max="22" width="16.7265625" hidden="1" customWidth="1"/>
    <col min="23" max="23" width="13.08984375" hidden="1" customWidth="1"/>
    <col min="24" max="24" width="14.54296875" hidden="1" customWidth="1"/>
    <col min="25" max="25" width="13.08984375" hidden="1" customWidth="1"/>
    <col min="26" max="26" width="16.7265625" hidden="1" customWidth="1"/>
    <col min="27" max="27" width="13.08984375" hidden="1" customWidth="1"/>
    <col min="28" max="28" width="14.90625" hidden="1" customWidth="1"/>
    <col min="29" max="30" width="13.08984375" hidden="1" customWidth="1"/>
    <col min="31" max="31" width="2.7265625" style="158"/>
  </cols>
  <sheetData>
    <row r="1" spans="1:31" ht="33" customHeight="1" x14ac:dyDescent="0.25">
      <c r="A1" s="23" t="s">
        <v>87</v>
      </c>
      <c r="B1" s="32" t="str">
        <f>Fontespizio_cantone!B5</f>
        <v>TI</v>
      </c>
      <c r="C1" s="12"/>
      <c r="D1" s="12"/>
      <c r="E1" s="12"/>
      <c r="F1" s="12"/>
      <c r="G1" s="12"/>
      <c r="H1" s="12"/>
      <c r="I1" s="12"/>
      <c r="J1" s="12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231"/>
      <c r="AB1" s="231"/>
      <c r="AC1" s="231"/>
      <c r="AD1" s="231"/>
      <c r="AE1" s="11"/>
    </row>
    <row r="2" spans="1:31" ht="33" customHeight="1" x14ac:dyDescent="0.25">
      <c r="A2" s="24" t="s">
        <v>86</v>
      </c>
      <c r="B2" s="32" t="str">
        <f>Fontespizio_cantone!B7</f>
        <v>I</v>
      </c>
      <c r="C2" s="12"/>
      <c r="D2" s="12"/>
      <c r="E2" s="12"/>
      <c r="F2" s="12"/>
      <c r="G2" s="12"/>
      <c r="H2" s="12"/>
      <c r="I2" s="12"/>
      <c r="J2" s="12"/>
      <c r="K2" s="25"/>
      <c r="L2" s="1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231"/>
      <c r="AB2" s="231"/>
      <c r="AC2" s="231"/>
      <c r="AD2" s="231"/>
      <c r="AE2" s="11"/>
    </row>
    <row r="3" spans="1:31" ht="52.5" customHeight="1" x14ac:dyDescent="0.25">
      <c r="A3" s="21"/>
      <c r="B3" s="2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231"/>
      <c r="AB3" s="231"/>
      <c r="AC3" s="231"/>
      <c r="AD3" s="231"/>
      <c r="AE3" s="11"/>
    </row>
    <row r="4" spans="1:31" ht="33" customHeight="1" x14ac:dyDescent="0.25">
      <c r="A4" s="22" t="s">
        <v>101</v>
      </c>
      <c r="B4" s="111" t="s">
        <v>102</v>
      </c>
      <c r="C4" s="6"/>
      <c r="D4" s="6"/>
      <c r="E4" s="6"/>
      <c r="F4" s="6"/>
      <c r="G4" s="6"/>
      <c r="H4" s="6"/>
      <c r="I4" s="6"/>
      <c r="J4" s="6"/>
      <c r="K4" s="111"/>
      <c r="L4" s="111"/>
      <c r="M4" s="111"/>
      <c r="N4" s="111"/>
      <c r="O4" s="6"/>
      <c r="P4" s="6"/>
      <c r="Q4" s="6"/>
      <c r="R4" s="6"/>
      <c r="S4" s="6"/>
      <c r="T4" s="6"/>
      <c r="U4" s="6"/>
      <c r="V4" s="6"/>
      <c r="W4" s="101"/>
      <c r="X4" s="102"/>
      <c r="Y4" s="102"/>
      <c r="Z4" s="103"/>
      <c r="AA4" s="101"/>
      <c r="AB4" s="102"/>
      <c r="AC4" s="102"/>
      <c r="AD4" s="103"/>
      <c r="AE4" s="4"/>
    </row>
    <row r="5" spans="1:31" ht="38.15" customHeight="1" x14ac:dyDescent="0.25">
      <c r="A5" s="22" t="s">
        <v>88</v>
      </c>
      <c r="B5" s="154"/>
      <c r="C5" s="290" t="s">
        <v>92</v>
      </c>
      <c r="D5" s="291"/>
      <c r="E5" s="291"/>
      <c r="F5" s="291"/>
      <c r="G5" s="291"/>
      <c r="H5" s="291"/>
      <c r="I5" s="291"/>
      <c r="J5" s="291"/>
      <c r="K5" s="298" t="s">
        <v>93</v>
      </c>
      <c r="L5" s="299"/>
      <c r="M5" s="299"/>
      <c r="N5" s="299"/>
      <c r="O5" s="292" t="s">
        <v>127</v>
      </c>
      <c r="P5" s="293"/>
      <c r="Q5" s="293"/>
      <c r="R5" s="293"/>
      <c r="S5" s="300" t="s">
        <v>94</v>
      </c>
      <c r="T5" s="301"/>
      <c r="U5" s="301"/>
      <c r="V5" s="301"/>
      <c r="W5" s="278" t="s">
        <v>95</v>
      </c>
      <c r="X5" s="279"/>
      <c r="Y5" s="279"/>
      <c r="Z5" s="280"/>
      <c r="AA5" s="278" t="s">
        <v>95</v>
      </c>
      <c r="AB5" s="279"/>
      <c r="AC5" s="279"/>
      <c r="AD5" s="280"/>
      <c r="AE5" s="4"/>
    </row>
    <row r="6" spans="1:31" ht="35.25" customHeight="1" x14ac:dyDescent="0.25">
      <c r="A6" s="311" t="s">
        <v>78</v>
      </c>
      <c r="B6" s="312"/>
      <c r="C6" s="302" t="s">
        <v>62</v>
      </c>
      <c r="D6" s="303"/>
      <c r="E6" s="303"/>
      <c r="F6" s="304"/>
      <c r="G6" s="302" t="s">
        <v>63</v>
      </c>
      <c r="H6" s="303"/>
      <c r="I6" s="303"/>
      <c r="J6" s="304"/>
      <c r="K6" s="305" t="s">
        <v>67</v>
      </c>
      <c r="L6" s="306"/>
      <c r="M6" s="306"/>
      <c r="N6" s="307"/>
      <c r="O6" s="308" t="s">
        <v>63</v>
      </c>
      <c r="P6" s="309"/>
      <c r="Q6" s="309"/>
      <c r="R6" s="310"/>
      <c r="S6" s="308" t="s">
        <v>68</v>
      </c>
      <c r="T6" s="309"/>
      <c r="U6" s="309"/>
      <c r="V6" s="310"/>
      <c r="W6" s="281" t="s">
        <v>96</v>
      </c>
      <c r="X6" s="282"/>
      <c r="Y6" s="282"/>
      <c r="Z6" s="283"/>
      <c r="AA6" s="281" t="s">
        <v>126</v>
      </c>
      <c r="AB6" s="282"/>
      <c r="AC6" s="282"/>
      <c r="AD6" s="283"/>
      <c r="AE6" s="66"/>
    </row>
    <row r="7" spans="1:31" ht="18" customHeight="1" x14ac:dyDescent="0.25">
      <c r="A7" s="294" t="s">
        <v>89</v>
      </c>
      <c r="B7" s="295"/>
      <c r="C7" s="148"/>
      <c r="D7" s="149"/>
      <c r="E7" s="149"/>
      <c r="F7" s="152"/>
      <c r="G7" s="148"/>
      <c r="H7" s="149"/>
      <c r="I7" s="149"/>
      <c r="J7" s="149"/>
      <c r="K7" s="143"/>
      <c r="L7" s="144"/>
      <c r="M7" s="144"/>
      <c r="N7" s="145"/>
      <c r="O7" s="81"/>
      <c r="P7" s="82"/>
      <c r="Q7" s="82"/>
      <c r="R7" s="155"/>
      <c r="S7" s="81"/>
      <c r="T7" s="82"/>
      <c r="U7" s="82"/>
      <c r="V7" s="82"/>
      <c r="W7" s="284"/>
      <c r="X7" s="285"/>
      <c r="Y7" s="285"/>
      <c r="Z7" s="286"/>
      <c r="AA7" s="284"/>
      <c r="AB7" s="285"/>
      <c r="AC7" s="285"/>
      <c r="AD7" s="286"/>
      <c r="AE7" s="66"/>
    </row>
    <row r="8" spans="1:31" ht="19.5" customHeight="1" x14ac:dyDescent="0.25">
      <c r="A8" s="296"/>
      <c r="B8" s="297"/>
      <c r="C8" s="150"/>
      <c r="D8" s="151"/>
      <c r="E8" s="151"/>
      <c r="F8" s="153"/>
      <c r="G8" s="150"/>
      <c r="H8" s="151"/>
      <c r="I8" s="151"/>
      <c r="J8" s="151"/>
      <c r="K8" s="146"/>
      <c r="L8" s="147"/>
      <c r="M8" s="147"/>
      <c r="N8" s="147"/>
      <c r="O8" s="79"/>
      <c r="P8" s="80"/>
      <c r="Q8" s="80"/>
      <c r="R8" s="156"/>
      <c r="S8" s="79"/>
      <c r="T8" s="80"/>
      <c r="U8" s="80"/>
      <c r="V8" s="80"/>
      <c r="W8" s="287"/>
      <c r="X8" s="288"/>
      <c r="Y8" s="288"/>
      <c r="Z8" s="289"/>
      <c r="AA8" s="287"/>
      <c r="AB8" s="288"/>
      <c r="AC8" s="288"/>
      <c r="AD8" s="289"/>
      <c r="AE8" s="66"/>
    </row>
    <row r="9" spans="1:31" ht="33" customHeight="1" x14ac:dyDescent="0.25">
      <c r="A9" s="91" t="s">
        <v>90</v>
      </c>
      <c r="B9" s="90" t="s">
        <v>91</v>
      </c>
      <c r="C9" s="44" t="str">
        <f>P1_PrimaInfo_Prom_integrazione!C9</f>
        <v>Totale</v>
      </c>
      <c r="D9" s="7" t="str">
        <f>P1_PrimaInfo_Prom_integrazione!D9</f>
        <v>Cantone
(incl. Com.)</v>
      </c>
      <c r="E9" s="7" t="str">
        <f>P1_PrimaInfo_Prom_integrazione!E9</f>
        <v>Conf. (LEI)</v>
      </c>
      <c r="F9" s="45" t="str">
        <f>P1_PrimaInfo_Prom_integrazione!F9</f>
        <v>Conf. (SF)</v>
      </c>
      <c r="G9" s="44" t="str">
        <f>C9</f>
        <v>Totale</v>
      </c>
      <c r="H9" s="7" t="str">
        <f>D9</f>
        <v>Cantone
(incl. Com.)</v>
      </c>
      <c r="I9" s="7" t="str">
        <f>E9</f>
        <v>Conf. (LEI)</v>
      </c>
      <c r="J9" s="45" t="str">
        <f>F9</f>
        <v>Conf. (SF)</v>
      </c>
      <c r="K9" s="44" t="str">
        <f>C9</f>
        <v>Totale</v>
      </c>
      <c r="L9" s="7" t="str">
        <f>D9</f>
        <v>Cantone
(incl. Com.)</v>
      </c>
      <c r="M9" s="7" t="str">
        <f>E9</f>
        <v>Conf. (LEI)</v>
      </c>
      <c r="N9" s="26" t="str">
        <f>F9</f>
        <v>Conf. (SF)</v>
      </c>
      <c r="O9" s="44" t="str">
        <f>C9</f>
        <v>Totale</v>
      </c>
      <c r="P9" s="7" t="str">
        <f>D9</f>
        <v>Cantone
(incl. Com.)</v>
      </c>
      <c r="Q9" s="7" t="str">
        <f>E9</f>
        <v>Conf. (LEI)</v>
      </c>
      <c r="R9" s="45" t="str">
        <f>F9</f>
        <v>Conf. (SF)</v>
      </c>
      <c r="S9" s="8" t="str">
        <f>C9</f>
        <v>Totale</v>
      </c>
      <c r="T9" s="7" t="str">
        <f>D9</f>
        <v>Cantone
(incl. Com.)</v>
      </c>
      <c r="U9" s="7" t="str">
        <f>E9</f>
        <v>Conf. (LEI)</v>
      </c>
      <c r="V9" s="45" t="str">
        <f>F9</f>
        <v>Conf. (SF)</v>
      </c>
      <c r="W9" s="8" t="str">
        <f>C9</f>
        <v>Totale</v>
      </c>
      <c r="X9" s="7" t="str">
        <f>D9</f>
        <v>Cantone
(incl. Com.)</v>
      </c>
      <c r="Y9" s="7" t="str">
        <f>E9</f>
        <v>Conf. (LEI)</v>
      </c>
      <c r="Z9" s="198" t="str">
        <f>F9</f>
        <v>Conf. (SF)</v>
      </c>
      <c r="AA9" s="8" t="str">
        <f t="shared" ref="AA9:AD9" si="0">G9</f>
        <v>Totale</v>
      </c>
      <c r="AB9" s="7" t="str">
        <f t="shared" si="0"/>
        <v>Cantone
(incl. Com.)</v>
      </c>
      <c r="AC9" s="7" t="str">
        <f t="shared" si="0"/>
        <v>Conf. (LEI)</v>
      </c>
      <c r="AD9" s="202" t="str">
        <f t="shared" si="0"/>
        <v>Conf. (SF)</v>
      </c>
      <c r="AE9" s="67"/>
    </row>
    <row r="10" spans="1:31" ht="33" customHeight="1" x14ac:dyDescent="0.25">
      <c r="A10" s="92"/>
      <c r="B10" s="199" t="str">
        <f>"Total "&amp;A6</f>
        <v>Total Interpretariato e mediazione interculturali</v>
      </c>
      <c r="C10" s="138">
        <f t="shared" ref="C10:AD10" si="1">SUM(C11:C107)</f>
        <v>0</v>
      </c>
      <c r="D10" s="244">
        <f t="shared" si="1"/>
        <v>0</v>
      </c>
      <c r="E10" s="244">
        <f t="shared" si="1"/>
        <v>0</v>
      </c>
      <c r="F10" s="245">
        <f t="shared" si="1"/>
        <v>0</v>
      </c>
      <c r="G10" s="138">
        <f t="shared" si="1"/>
        <v>0</v>
      </c>
      <c r="H10" s="244">
        <f t="shared" si="1"/>
        <v>0</v>
      </c>
      <c r="I10" s="244">
        <f t="shared" si="1"/>
        <v>0</v>
      </c>
      <c r="J10" s="245">
        <f t="shared" si="1"/>
        <v>0</v>
      </c>
      <c r="K10" s="138">
        <f t="shared" si="1"/>
        <v>0</v>
      </c>
      <c r="L10" s="244">
        <f t="shared" si="1"/>
        <v>0</v>
      </c>
      <c r="M10" s="244">
        <f t="shared" si="1"/>
        <v>0</v>
      </c>
      <c r="N10" s="245">
        <f t="shared" si="1"/>
        <v>0</v>
      </c>
      <c r="O10" s="138">
        <f t="shared" si="1"/>
        <v>0</v>
      </c>
      <c r="P10" s="244">
        <f t="shared" si="1"/>
        <v>0</v>
      </c>
      <c r="Q10" s="244">
        <f t="shared" si="1"/>
        <v>0</v>
      </c>
      <c r="R10" s="245">
        <f t="shared" si="1"/>
        <v>0</v>
      </c>
      <c r="S10" s="138">
        <f t="shared" si="1"/>
        <v>0</v>
      </c>
      <c r="T10" s="244">
        <f t="shared" si="1"/>
        <v>0</v>
      </c>
      <c r="U10" s="244">
        <f t="shared" si="1"/>
        <v>0</v>
      </c>
      <c r="V10" s="245">
        <f t="shared" si="1"/>
        <v>0</v>
      </c>
      <c r="W10" s="232">
        <f t="shared" si="1"/>
        <v>0</v>
      </c>
      <c r="X10" s="233">
        <f t="shared" si="1"/>
        <v>0</v>
      </c>
      <c r="Y10" s="233">
        <f t="shared" si="1"/>
        <v>0</v>
      </c>
      <c r="Z10" s="234">
        <f t="shared" si="1"/>
        <v>0</v>
      </c>
      <c r="AA10" s="232">
        <f t="shared" si="1"/>
        <v>0</v>
      </c>
      <c r="AB10" s="233">
        <f t="shared" si="1"/>
        <v>0</v>
      </c>
      <c r="AC10" s="233">
        <f t="shared" si="1"/>
        <v>0</v>
      </c>
      <c r="AD10" s="234">
        <f t="shared" si="1"/>
        <v>0</v>
      </c>
      <c r="AE10" s="250"/>
    </row>
    <row r="11" spans="1:31" ht="33" customHeight="1" x14ac:dyDescent="0.25">
      <c r="A11" s="176"/>
      <c r="B11" s="248"/>
      <c r="C11" s="241" t="str">
        <f>IF(SUM(D11:F11)=0,"",SUM(D11:F11))</f>
        <v/>
      </c>
      <c r="D11" s="242"/>
      <c r="E11" s="242"/>
      <c r="F11" s="242"/>
      <c r="G11" s="241" t="str">
        <f>IF(SUM(H11:J11)=0,"",SUM(H11:J11))</f>
        <v/>
      </c>
      <c r="H11" s="242"/>
      <c r="I11" s="242"/>
      <c r="J11" s="242"/>
      <c r="K11" s="241" t="str">
        <f>IF(SUM(L11:N11)=0,"",SUM(L11:N11))</f>
        <v/>
      </c>
      <c r="L11" s="242" t="str">
        <f>IF(D11="","",D11)</f>
        <v/>
      </c>
      <c r="M11" s="242" t="str">
        <f t="shared" ref="L11:N26" si="2">IF(E11="","",E11)</f>
        <v/>
      </c>
      <c r="N11" s="243" t="str">
        <f t="shared" si="2"/>
        <v/>
      </c>
      <c r="O11" s="241" t="str">
        <f>IF(SUM(P11:R11)=0,"",SUM(P11:R11))</f>
        <v/>
      </c>
      <c r="P11" s="242" t="str">
        <f t="shared" ref="P11:R26" si="3">IF(H11="","",H11)</f>
        <v/>
      </c>
      <c r="Q11" s="242" t="str">
        <f t="shared" si="3"/>
        <v/>
      </c>
      <c r="R11" s="243" t="str">
        <f t="shared" si="3"/>
        <v/>
      </c>
      <c r="S11" s="241" t="str">
        <f>IF(SUM(T11:V11)=0,"",SUM(T11:V11))</f>
        <v/>
      </c>
      <c r="T11" s="242" t="str">
        <f>IF(P11="","",P11)</f>
        <v/>
      </c>
      <c r="U11" s="242" t="str">
        <f t="shared" ref="U11:V26" si="4">IF(Q11="","",Q11)</f>
        <v/>
      </c>
      <c r="V11" s="243" t="str">
        <f t="shared" si="4"/>
        <v/>
      </c>
      <c r="W11" s="240" t="str">
        <f>IF($A11="","",SUM(X11:Z11))</f>
        <v/>
      </c>
      <c r="X11" s="235" t="str">
        <f>IF(OR($A11="",ISERROR(L11-D11)),"",L11-D11)</f>
        <v/>
      </c>
      <c r="Y11" s="235" t="str">
        <f t="shared" ref="Y11:Z26" si="5">IF(OR($A11="",ISERROR(M11-E11)),"",M11-E11)</f>
        <v/>
      </c>
      <c r="Z11" s="236" t="str">
        <f t="shared" si="5"/>
        <v/>
      </c>
      <c r="AA11" s="240" t="str">
        <f>IF($A11="","",SUM(AB11:AD11))</f>
        <v/>
      </c>
      <c r="AB11" s="235" t="str">
        <f>IF(OR($A11="",ISERROR(T11-P11)),"",T11-P11)</f>
        <v/>
      </c>
      <c r="AC11" s="235" t="str">
        <f t="shared" ref="AC11:AD26" si="6">IF(OR($A11="",ISERROR(U11-Q11)),"",U11-Q11)</f>
        <v/>
      </c>
      <c r="AD11" s="236" t="str">
        <f t="shared" si="6"/>
        <v/>
      </c>
      <c r="AE11" s="250"/>
    </row>
    <row r="12" spans="1:31" ht="33" customHeight="1" x14ac:dyDescent="0.25">
      <c r="A12" s="178"/>
      <c r="B12" s="249"/>
      <c r="C12" s="179" t="str">
        <f t="shared" ref="C12:C75" si="7">IF(SUM(D12:F12)=0,"",SUM(D12:F12))</f>
        <v/>
      </c>
      <c r="D12" s="177"/>
      <c r="E12" s="177"/>
      <c r="F12" s="177"/>
      <c r="G12" s="179" t="str">
        <f t="shared" ref="G12:G75" si="8">IF(SUM(H12:J12)=0,"",SUM(H12:J12))</f>
        <v/>
      </c>
      <c r="H12" s="177"/>
      <c r="I12" s="177"/>
      <c r="J12" s="177"/>
      <c r="K12" s="179" t="str">
        <f t="shared" ref="K12:K75" si="9">IF(SUM(L12:N12)=0,"",SUM(L12:N12))</f>
        <v/>
      </c>
      <c r="L12" s="177" t="str">
        <f t="shared" si="2"/>
        <v/>
      </c>
      <c r="M12" s="177" t="str">
        <f t="shared" si="2"/>
        <v/>
      </c>
      <c r="N12" s="170" t="str">
        <f t="shared" si="2"/>
        <v/>
      </c>
      <c r="O12" s="179" t="str">
        <f t="shared" ref="O12:O75" si="10">IF(SUM(P12:R12)=0,"",SUM(P12:R12))</f>
        <v/>
      </c>
      <c r="P12" s="177" t="str">
        <f t="shared" si="3"/>
        <v/>
      </c>
      <c r="Q12" s="177" t="str">
        <f t="shared" si="3"/>
        <v/>
      </c>
      <c r="R12" s="170" t="str">
        <f t="shared" si="3"/>
        <v/>
      </c>
      <c r="S12" s="179" t="str">
        <f t="shared" ref="S12:S75" si="11">IF(SUM(T12:V12)=0,"",SUM(T12:V12))</f>
        <v/>
      </c>
      <c r="T12" s="177" t="str">
        <f t="shared" ref="T12:V27" si="12">IF(P12="","",P12)</f>
        <v/>
      </c>
      <c r="U12" s="177" t="str">
        <f t="shared" si="4"/>
        <v/>
      </c>
      <c r="V12" s="170" t="str">
        <f t="shared" si="4"/>
        <v/>
      </c>
      <c r="W12" s="237" t="str">
        <f t="shared" ref="W12:W75" si="13">IF($A12="","",SUM(X12:Z12))</f>
        <v/>
      </c>
      <c r="X12" s="238" t="str">
        <f t="shared" ref="X12:Z75" si="14">IF(OR($A12="",ISERROR(L12-D12)),"",L12-D12)</f>
        <v/>
      </c>
      <c r="Y12" s="238" t="str">
        <f t="shared" si="5"/>
        <v/>
      </c>
      <c r="Z12" s="239" t="str">
        <f t="shared" si="5"/>
        <v/>
      </c>
      <c r="AA12" s="237" t="str">
        <f t="shared" ref="AA12:AA75" si="15">IF($A12="","",SUM(AB12:AD12))</f>
        <v/>
      </c>
      <c r="AB12" s="238" t="str">
        <f t="shared" ref="AB12:AD75" si="16">IF(OR($A12="",ISERROR(T12-P12)),"",T12-P12)</f>
        <v/>
      </c>
      <c r="AC12" s="238" t="str">
        <f t="shared" si="6"/>
        <v/>
      </c>
      <c r="AD12" s="239" t="str">
        <f t="shared" si="6"/>
        <v/>
      </c>
      <c r="AE12" s="250"/>
    </row>
    <row r="13" spans="1:31" ht="33" customHeight="1" x14ac:dyDescent="0.25">
      <c r="A13" s="178"/>
      <c r="B13" s="180"/>
      <c r="C13" s="179" t="str">
        <f t="shared" si="7"/>
        <v/>
      </c>
      <c r="D13" s="177"/>
      <c r="E13" s="177"/>
      <c r="F13" s="177"/>
      <c r="G13" s="179" t="str">
        <f t="shared" si="8"/>
        <v/>
      </c>
      <c r="H13" s="177"/>
      <c r="I13" s="177"/>
      <c r="J13" s="177"/>
      <c r="K13" s="179" t="str">
        <f t="shared" si="9"/>
        <v/>
      </c>
      <c r="L13" s="177" t="str">
        <f t="shared" si="2"/>
        <v/>
      </c>
      <c r="M13" s="177" t="str">
        <f t="shared" si="2"/>
        <v/>
      </c>
      <c r="N13" s="170" t="str">
        <f t="shared" si="2"/>
        <v/>
      </c>
      <c r="O13" s="179" t="str">
        <f t="shared" si="10"/>
        <v/>
      </c>
      <c r="P13" s="177" t="str">
        <f t="shared" si="3"/>
        <v/>
      </c>
      <c r="Q13" s="177" t="str">
        <f t="shared" si="3"/>
        <v/>
      </c>
      <c r="R13" s="170" t="str">
        <f t="shared" si="3"/>
        <v/>
      </c>
      <c r="S13" s="179" t="str">
        <f t="shared" si="11"/>
        <v/>
      </c>
      <c r="T13" s="177" t="str">
        <f t="shared" si="12"/>
        <v/>
      </c>
      <c r="U13" s="177" t="str">
        <f t="shared" si="4"/>
        <v/>
      </c>
      <c r="V13" s="170" t="str">
        <f t="shared" si="4"/>
        <v/>
      </c>
      <c r="W13" s="237" t="str">
        <f t="shared" si="13"/>
        <v/>
      </c>
      <c r="X13" s="238" t="str">
        <f t="shared" si="14"/>
        <v/>
      </c>
      <c r="Y13" s="238" t="str">
        <f t="shared" si="5"/>
        <v/>
      </c>
      <c r="Z13" s="239" t="str">
        <f t="shared" si="5"/>
        <v/>
      </c>
      <c r="AA13" s="237" t="str">
        <f t="shared" si="15"/>
        <v/>
      </c>
      <c r="AB13" s="238" t="str">
        <f t="shared" si="16"/>
        <v/>
      </c>
      <c r="AC13" s="238" t="str">
        <f t="shared" si="6"/>
        <v/>
      </c>
      <c r="AD13" s="239" t="str">
        <f t="shared" si="6"/>
        <v/>
      </c>
      <c r="AE13" s="250"/>
    </row>
    <row r="14" spans="1:31" ht="33" customHeight="1" x14ac:dyDescent="0.25">
      <c r="A14" s="178"/>
      <c r="B14" s="180"/>
      <c r="C14" s="179" t="str">
        <f t="shared" si="7"/>
        <v/>
      </c>
      <c r="D14" s="177"/>
      <c r="E14" s="177"/>
      <c r="F14" s="177"/>
      <c r="G14" s="179" t="str">
        <f t="shared" si="8"/>
        <v/>
      </c>
      <c r="H14" s="177"/>
      <c r="I14" s="177"/>
      <c r="J14" s="177"/>
      <c r="K14" s="179" t="str">
        <f t="shared" si="9"/>
        <v/>
      </c>
      <c r="L14" s="177" t="str">
        <f t="shared" si="2"/>
        <v/>
      </c>
      <c r="M14" s="177" t="str">
        <f t="shared" si="2"/>
        <v/>
      </c>
      <c r="N14" s="170" t="str">
        <f t="shared" si="2"/>
        <v/>
      </c>
      <c r="O14" s="179" t="str">
        <f t="shared" si="10"/>
        <v/>
      </c>
      <c r="P14" s="177" t="str">
        <f t="shared" si="3"/>
        <v/>
      </c>
      <c r="Q14" s="177" t="str">
        <f t="shared" si="3"/>
        <v/>
      </c>
      <c r="R14" s="170" t="str">
        <f t="shared" si="3"/>
        <v/>
      </c>
      <c r="S14" s="179" t="str">
        <f t="shared" si="11"/>
        <v/>
      </c>
      <c r="T14" s="177" t="str">
        <f t="shared" si="12"/>
        <v/>
      </c>
      <c r="U14" s="177" t="str">
        <f t="shared" si="4"/>
        <v/>
      </c>
      <c r="V14" s="170" t="str">
        <f t="shared" si="4"/>
        <v/>
      </c>
      <c r="W14" s="237" t="str">
        <f t="shared" si="13"/>
        <v/>
      </c>
      <c r="X14" s="238" t="str">
        <f t="shared" si="14"/>
        <v/>
      </c>
      <c r="Y14" s="238" t="str">
        <f t="shared" si="5"/>
        <v/>
      </c>
      <c r="Z14" s="239" t="str">
        <f t="shared" si="5"/>
        <v/>
      </c>
      <c r="AA14" s="237" t="str">
        <f t="shared" si="15"/>
        <v/>
      </c>
      <c r="AB14" s="238" t="str">
        <f t="shared" si="16"/>
        <v/>
      </c>
      <c r="AC14" s="238" t="str">
        <f t="shared" si="6"/>
        <v/>
      </c>
      <c r="AD14" s="239" t="str">
        <f t="shared" si="6"/>
        <v/>
      </c>
      <c r="AE14" s="250"/>
    </row>
    <row r="15" spans="1:31" ht="33" customHeight="1" x14ac:dyDescent="0.25">
      <c r="A15" s="178"/>
      <c r="B15" s="180"/>
      <c r="C15" s="179" t="str">
        <f t="shared" si="7"/>
        <v/>
      </c>
      <c r="D15" s="177"/>
      <c r="E15" s="177"/>
      <c r="F15" s="177"/>
      <c r="G15" s="179" t="str">
        <f t="shared" si="8"/>
        <v/>
      </c>
      <c r="H15" s="177"/>
      <c r="I15" s="177"/>
      <c r="J15" s="177"/>
      <c r="K15" s="179" t="str">
        <f t="shared" si="9"/>
        <v/>
      </c>
      <c r="L15" s="177" t="str">
        <f t="shared" si="2"/>
        <v/>
      </c>
      <c r="M15" s="177" t="str">
        <f t="shared" si="2"/>
        <v/>
      </c>
      <c r="N15" s="170" t="str">
        <f t="shared" si="2"/>
        <v/>
      </c>
      <c r="O15" s="179" t="str">
        <f t="shared" si="10"/>
        <v/>
      </c>
      <c r="P15" s="177" t="str">
        <f t="shared" si="3"/>
        <v/>
      </c>
      <c r="Q15" s="177" t="str">
        <f t="shared" si="3"/>
        <v/>
      </c>
      <c r="R15" s="170" t="str">
        <f t="shared" si="3"/>
        <v/>
      </c>
      <c r="S15" s="179" t="str">
        <f t="shared" si="11"/>
        <v/>
      </c>
      <c r="T15" s="177" t="str">
        <f t="shared" si="12"/>
        <v/>
      </c>
      <c r="U15" s="177" t="str">
        <f t="shared" si="4"/>
        <v/>
      </c>
      <c r="V15" s="170" t="str">
        <f t="shared" si="4"/>
        <v/>
      </c>
      <c r="W15" s="237" t="str">
        <f t="shared" si="13"/>
        <v/>
      </c>
      <c r="X15" s="238" t="str">
        <f t="shared" si="14"/>
        <v/>
      </c>
      <c r="Y15" s="238" t="str">
        <f t="shared" si="5"/>
        <v/>
      </c>
      <c r="Z15" s="239" t="str">
        <f t="shared" si="5"/>
        <v/>
      </c>
      <c r="AA15" s="237" t="str">
        <f t="shared" si="15"/>
        <v/>
      </c>
      <c r="AB15" s="238" t="str">
        <f t="shared" si="16"/>
        <v/>
      </c>
      <c r="AC15" s="238" t="str">
        <f t="shared" si="6"/>
        <v/>
      </c>
      <c r="AD15" s="239" t="str">
        <f t="shared" si="6"/>
        <v/>
      </c>
      <c r="AE15" s="250"/>
    </row>
    <row r="16" spans="1:31" ht="33" customHeight="1" x14ac:dyDescent="0.25">
      <c r="A16" s="178"/>
      <c r="B16" s="180"/>
      <c r="C16" s="179" t="str">
        <f t="shared" si="7"/>
        <v/>
      </c>
      <c r="D16" s="177"/>
      <c r="E16" s="177"/>
      <c r="F16" s="177"/>
      <c r="G16" s="179" t="str">
        <f t="shared" si="8"/>
        <v/>
      </c>
      <c r="H16" s="177"/>
      <c r="I16" s="177"/>
      <c r="J16" s="177"/>
      <c r="K16" s="179" t="str">
        <f t="shared" si="9"/>
        <v/>
      </c>
      <c r="L16" s="177" t="str">
        <f t="shared" si="2"/>
        <v/>
      </c>
      <c r="M16" s="177" t="str">
        <f t="shared" si="2"/>
        <v/>
      </c>
      <c r="N16" s="170" t="str">
        <f t="shared" si="2"/>
        <v/>
      </c>
      <c r="O16" s="179" t="str">
        <f t="shared" si="10"/>
        <v/>
      </c>
      <c r="P16" s="177" t="str">
        <f t="shared" si="3"/>
        <v/>
      </c>
      <c r="Q16" s="177" t="str">
        <f t="shared" si="3"/>
        <v/>
      </c>
      <c r="R16" s="170" t="str">
        <f t="shared" si="3"/>
        <v/>
      </c>
      <c r="S16" s="179" t="str">
        <f t="shared" si="11"/>
        <v/>
      </c>
      <c r="T16" s="177" t="str">
        <f t="shared" si="12"/>
        <v/>
      </c>
      <c r="U16" s="177" t="str">
        <f t="shared" si="4"/>
        <v/>
      </c>
      <c r="V16" s="170" t="str">
        <f t="shared" si="4"/>
        <v/>
      </c>
      <c r="W16" s="237" t="str">
        <f t="shared" si="13"/>
        <v/>
      </c>
      <c r="X16" s="238" t="str">
        <f t="shared" si="14"/>
        <v/>
      </c>
      <c r="Y16" s="238" t="str">
        <f t="shared" si="5"/>
        <v/>
      </c>
      <c r="Z16" s="239" t="str">
        <f t="shared" si="5"/>
        <v/>
      </c>
      <c r="AA16" s="237" t="str">
        <f t="shared" si="15"/>
        <v/>
      </c>
      <c r="AB16" s="238" t="str">
        <f t="shared" si="16"/>
        <v/>
      </c>
      <c r="AC16" s="238" t="str">
        <f t="shared" si="6"/>
        <v/>
      </c>
      <c r="AD16" s="239" t="str">
        <f t="shared" si="6"/>
        <v/>
      </c>
      <c r="AE16" s="250"/>
    </row>
    <row r="17" spans="1:31" ht="33" customHeight="1" x14ac:dyDescent="0.25">
      <c r="A17" s="178"/>
      <c r="B17" s="180"/>
      <c r="C17" s="179" t="str">
        <f t="shared" si="7"/>
        <v/>
      </c>
      <c r="D17" s="177"/>
      <c r="E17" s="177"/>
      <c r="F17" s="170"/>
      <c r="G17" s="179" t="str">
        <f t="shared" si="8"/>
        <v/>
      </c>
      <c r="H17" s="177"/>
      <c r="I17" s="177"/>
      <c r="J17" s="170"/>
      <c r="K17" s="179" t="str">
        <f t="shared" si="9"/>
        <v/>
      </c>
      <c r="L17" s="177" t="str">
        <f t="shared" si="2"/>
        <v/>
      </c>
      <c r="M17" s="177" t="str">
        <f t="shared" si="2"/>
        <v/>
      </c>
      <c r="N17" s="170" t="str">
        <f t="shared" si="2"/>
        <v/>
      </c>
      <c r="O17" s="179" t="str">
        <f t="shared" si="10"/>
        <v/>
      </c>
      <c r="P17" s="177" t="str">
        <f t="shared" si="3"/>
        <v/>
      </c>
      <c r="Q17" s="177" t="str">
        <f t="shared" si="3"/>
        <v/>
      </c>
      <c r="R17" s="170" t="str">
        <f t="shared" si="3"/>
        <v/>
      </c>
      <c r="S17" s="179" t="str">
        <f t="shared" si="11"/>
        <v/>
      </c>
      <c r="T17" s="177" t="str">
        <f t="shared" si="12"/>
        <v/>
      </c>
      <c r="U17" s="177" t="str">
        <f t="shared" si="4"/>
        <v/>
      </c>
      <c r="V17" s="170" t="str">
        <f t="shared" si="4"/>
        <v/>
      </c>
      <c r="W17" s="237" t="str">
        <f t="shared" si="13"/>
        <v/>
      </c>
      <c r="X17" s="238" t="str">
        <f t="shared" si="14"/>
        <v/>
      </c>
      <c r="Y17" s="238" t="str">
        <f t="shared" si="5"/>
        <v/>
      </c>
      <c r="Z17" s="239" t="str">
        <f t="shared" si="5"/>
        <v/>
      </c>
      <c r="AA17" s="237" t="str">
        <f t="shared" si="15"/>
        <v/>
      </c>
      <c r="AB17" s="238" t="str">
        <f t="shared" si="16"/>
        <v/>
      </c>
      <c r="AC17" s="238" t="str">
        <f t="shared" si="6"/>
        <v/>
      </c>
      <c r="AD17" s="239" t="str">
        <f t="shared" si="6"/>
        <v/>
      </c>
      <c r="AE17" s="250"/>
    </row>
    <row r="18" spans="1:31" ht="33" customHeight="1" x14ac:dyDescent="0.25">
      <c r="A18" s="178"/>
      <c r="B18" s="180"/>
      <c r="C18" s="114" t="str">
        <f t="shared" si="7"/>
        <v/>
      </c>
      <c r="D18" s="112"/>
      <c r="E18" s="112"/>
      <c r="F18" s="113"/>
      <c r="G18" s="114" t="str">
        <f t="shared" si="8"/>
        <v/>
      </c>
      <c r="H18" s="112"/>
      <c r="I18" s="112"/>
      <c r="J18" s="113"/>
      <c r="K18" s="179" t="str">
        <f t="shared" si="9"/>
        <v/>
      </c>
      <c r="L18" s="177" t="str">
        <f t="shared" si="2"/>
        <v/>
      </c>
      <c r="M18" s="177" t="str">
        <f t="shared" si="2"/>
        <v/>
      </c>
      <c r="N18" s="170" t="str">
        <f t="shared" si="2"/>
        <v/>
      </c>
      <c r="O18" s="179" t="str">
        <f t="shared" si="10"/>
        <v/>
      </c>
      <c r="P18" s="177" t="str">
        <f t="shared" si="3"/>
        <v/>
      </c>
      <c r="Q18" s="177" t="str">
        <f t="shared" si="3"/>
        <v/>
      </c>
      <c r="R18" s="170" t="str">
        <f t="shared" si="3"/>
        <v/>
      </c>
      <c r="S18" s="179" t="str">
        <f t="shared" si="11"/>
        <v/>
      </c>
      <c r="T18" s="177" t="str">
        <f t="shared" si="12"/>
        <v/>
      </c>
      <c r="U18" s="177" t="str">
        <f t="shared" si="4"/>
        <v/>
      </c>
      <c r="V18" s="170" t="str">
        <f t="shared" si="4"/>
        <v/>
      </c>
      <c r="W18" s="237" t="str">
        <f t="shared" si="13"/>
        <v/>
      </c>
      <c r="X18" s="238" t="str">
        <f t="shared" si="14"/>
        <v/>
      </c>
      <c r="Y18" s="238" t="str">
        <f t="shared" si="5"/>
        <v/>
      </c>
      <c r="Z18" s="239" t="str">
        <f t="shared" si="5"/>
        <v/>
      </c>
      <c r="AA18" s="237" t="str">
        <f t="shared" si="15"/>
        <v/>
      </c>
      <c r="AB18" s="238" t="str">
        <f t="shared" si="16"/>
        <v/>
      </c>
      <c r="AC18" s="238" t="str">
        <f t="shared" si="6"/>
        <v/>
      </c>
      <c r="AD18" s="239" t="str">
        <f t="shared" si="6"/>
        <v/>
      </c>
      <c r="AE18" s="250"/>
    </row>
    <row r="19" spans="1:31" ht="33" customHeight="1" x14ac:dyDescent="0.25">
      <c r="A19" s="178"/>
      <c r="B19" s="180"/>
      <c r="C19" s="114" t="str">
        <f t="shared" si="7"/>
        <v/>
      </c>
      <c r="D19" s="112"/>
      <c r="E19" s="112"/>
      <c r="F19" s="113"/>
      <c r="G19" s="114" t="str">
        <f t="shared" si="8"/>
        <v/>
      </c>
      <c r="H19" s="112"/>
      <c r="I19" s="112"/>
      <c r="J19" s="113"/>
      <c r="K19" s="179" t="str">
        <f t="shared" si="9"/>
        <v/>
      </c>
      <c r="L19" s="177" t="str">
        <f t="shared" si="2"/>
        <v/>
      </c>
      <c r="M19" s="177" t="str">
        <f t="shared" si="2"/>
        <v/>
      </c>
      <c r="N19" s="170" t="str">
        <f t="shared" si="2"/>
        <v/>
      </c>
      <c r="O19" s="179" t="str">
        <f t="shared" si="10"/>
        <v/>
      </c>
      <c r="P19" s="177" t="str">
        <f t="shared" si="3"/>
        <v/>
      </c>
      <c r="Q19" s="177" t="str">
        <f t="shared" si="3"/>
        <v/>
      </c>
      <c r="R19" s="170" t="str">
        <f t="shared" si="3"/>
        <v/>
      </c>
      <c r="S19" s="179" t="str">
        <f t="shared" si="11"/>
        <v/>
      </c>
      <c r="T19" s="177" t="str">
        <f t="shared" si="12"/>
        <v/>
      </c>
      <c r="U19" s="177" t="str">
        <f t="shared" si="4"/>
        <v/>
      </c>
      <c r="V19" s="170" t="str">
        <f t="shared" si="4"/>
        <v/>
      </c>
      <c r="W19" s="237" t="str">
        <f t="shared" si="13"/>
        <v/>
      </c>
      <c r="X19" s="238" t="str">
        <f t="shared" si="14"/>
        <v/>
      </c>
      <c r="Y19" s="238" t="str">
        <f t="shared" si="5"/>
        <v/>
      </c>
      <c r="Z19" s="239" t="str">
        <f t="shared" si="5"/>
        <v/>
      </c>
      <c r="AA19" s="237" t="str">
        <f t="shared" si="15"/>
        <v/>
      </c>
      <c r="AB19" s="238" t="str">
        <f t="shared" si="16"/>
        <v/>
      </c>
      <c r="AC19" s="238" t="str">
        <f t="shared" si="6"/>
        <v/>
      </c>
      <c r="AD19" s="239" t="str">
        <f t="shared" si="6"/>
        <v/>
      </c>
      <c r="AE19" s="250"/>
    </row>
    <row r="20" spans="1:31" ht="33" customHeight="1" x14ac:dyDescent="0.25">
      <c r="A20" s="178"/>
      <c r="B20" s="180"/>
      <c r="C20" s="114" t="str">
        <f t="shared" si="7"/>
        <v/>
      </c>
      <c r="D20" s="112"/>
      <c r="E20" s="112"/>
      <c r="F20" s="113"/>
      <c r="G20" s="114" t="str">
        <f t="shared" si="8"/>
        <v/>
      </c>
      <c r="H20" s="112"/>
      <c r="I20" s="112"/>
      <c r="J20" s="113"/>
      <c r="K20" s="179" t="str">
        <f t="shared" si="9"/>
        <v/>
      </c>
      <c r="L20" s="177" t="str">
        <f t="shared" si="2"/>
        <v/>
      </c>
      <c r="M20" s="177" t="str">
        <f t="shared" si="2"/>
        <v/>
      </c>
      <c r="N20" s="170" t="str">
        <f t="shared" si="2"/>
        <v/>
      </c>
      <c r="O20" s="179" t="str">
        <f t="shared" si="10"/>
        <v/>
      </c>
      <c r="P20" s="177" t="str">
        <f t="shared" si="3"/>
        <v/>
      </c>
      <c r="Q20" s="177" t="str">
        <f t="shared" si="3"/>
        <v/>
      </c>
      <c r="R20" s="170" t="str">
        <f t="shared" si="3"/>
        <v/>
      </c>
      <c r="S20" s="179" t="str">
        <f t="shared" si="11"/>
        <v/>
      </c>
      <c r="T20" s="177" t="str">
        <f t="shared" si="12"/>
        <v/>
      </c>
      <c r="U20" s="177" t="str">
        <f t="shared" si="4"/>
        <v/>
      </c>
      <c r="V20" s="170" t="str">
        <f t="shared" si="4"/>
        <v/>
      </c>
      <c r="W20" s="237" t="str">
        <f t="shared" si="13"/>
        <v/>
      </c>
      <c r="X20" s="238" t="str">
        <f t="shared" si="14"/>
        <v/>
      </c>
      <c r="Y20" s="238" t="str">
        <f t="shared" si="5"/>
        <v/>
      </c>
      <c r="Z20" s="239" t="str">
        <f t="shared" si="5"/>
        <v/>
      </c>
      <c r="AA20" s="237" t="str">
        <f t="shared" si="15"/>
        <v/>
      </c>
      <c r="AB20" s="238" t="str">
        <f t="shared" si="16"/>
        <v/>
      </c>
      <c r="AC20" s="238" t="str">
        <f t="shared" si="6"/>
        <v/>
      </c>
      <c r="AD20" s="239" t="str">
        <f t="shared" si="6"/>
        <v/>
      </c>
      <c r="AE20" s="250"/>
    </row>
    <row r="21" spans="1:31" ht="33" customHeight="1" x14ac:dyDescent="0.25">
      <c r="A21" s="178"/>
      <c r="B21" s="180"/>
      <c r="C21" s="114" t="str">
        <f t="shared" si="7"/>
        <v/>
      </c>
      <c r="D21" s="112"/>
      <c r="E21" s="112"/>
      <c r="F21" s="113"/>
      <c r="G21" s="114" t="str">
        <f t="shared" si="8"/>
        <v/>
      </c>
      <c r="H21" s="112"/>
      <c r="I21" s="112"/>
      <c r="J21" s="113"/>
      <c r="K21" s="179" t="str">
        <f t="shared" si="9"/>
        <v/>
      </c>
      <c r="L21" s="177" t="str">
        <f t="shared" si="2"/>
        <v/>
      </c>
      <c r="M21" s="177" t="str">
        <f t="shared" si="2"/>
        <v/>
      </c>
      <c r="N21" s="170" t="str">
        <f t="shared" si="2"/>
        <v/>
      </c>
      <c r="O21" s="179" t="str">
        <f t="shared" si="10"/>
        <v/>
      </c>
      <c r="P21" s="177" t="str">
        <f t="shared" si="3"/>
        <v/>
      </c>
      <c r="Q21" s="177" t="str">
        <f t="shared" si="3"/>
        <v/>
      </c>
      <c r="R21" s="170" t="str">
        <f t="shared" si="3"/>
        <v/>
      </c>
      <c r="S21" s="179" t="str">
        <f t="shared" si="11"/>
        <v/>
      </c>
      <c r="T21" s="177" t="str">
        <f t="shared" si="12"/>
        <v/>
      </c>
      <c r="U21" s="177" t="str">
        <f t="shared" si="4"/>
        <v/>
      </c>
      <c r="V21" s="170" t="str">
        <f t="shared" si="4"/>
        <v/>
      </c>
      <c r="W21" s="237" t="str">
        <f t="shared" si="13"/>
        <v/>
      </c>
      <c r="X21" s="238" t="str">
        <f t="shared" si="14"/>
        <v/>
      </c>
      <c r="Y21" s="238" t="str">
        <f t="shared" si="5"/>
        <v/>
      </c>
      <c r="Z21" s="239" t="str">
        <f t="shared" si="5"/>
        <v/>
      </c>
      <c r="AA21" s="237" t="str">
        <f t="shared" si="15"/>
        <v/>
      </c>
      <c r="AB21" s="238" t="str">
        <f t="shared" si="16"/>
        <v/>
      </c>
      <c r="AC21" s="238" t="str">
        <f t="shared" si="6"/>
        <v/>
      </c>
      <c r="AD21" s="239" t="str">
        <f t="shared" si="6"/>
        <v/>
      </c>
      <c r="AE21" s="250"/>
    </row>
    <row r="22" spans="1:31" ht="33" customHeight="1" x14ac:dyDescent="0.25">
      <c r="A22" s="178"/>
      <c r="B22" s="180"/>
      <c r="C22" s="114" t="str">
        <f t="shared" si="7"/>
        <v/>
      </c>
      <c r="D22" s="112"/>
      <c r="E22" s="112"/>
      <c r="F22" s="113"/>
      <c r="G22" s="114" t="str">
        <f t="shared" si="8"/>
        <v/>
      </c>
      <c r="H22" s="112"/>
      <c r="I22" s="112"/>
      <c r="J22" s="113"/>
      <c r="K22" s="179" t="str">
        <f t="shared" si="9"/>
        <v/>
      </c>
      <c r="L22" s="177" t="str">
        <f t="shared" si="2"/>
        <v/>
      </c>
      <c r="M22" s="177" t="str">
        <f t="shared" si="2"/>
        <v/>
      </c>
      <c r="N22" s="170" t="str">
        <f t="shared" si="2"/>
        <v/>
      </c>
      <c r="O22" s="179" t="str">
        <f t="shared" si="10"/>
        <v/>
      </c>
      <c r="P22" s="177" t="str">
        <f t="shared" si="3"/>
        <v/>
      </c>
      <c r="Q22" s="177" t="str">
        <f t="shared" si="3"/>
        <v/>
      </c>
      <c r="R22" s="170" t="str">
        <f t="shared" si="3"/>
        <v/>
      </c>
      <c r="S22" s="179" t="str">
        <f t="shared" si="11"/>
        <v/>
      </c>
      <c r="T22" s="177" t="str">
        <f t="shared" si="12"/>
        <v/>
      </c>
      <c r="U22" s="177" t="str">
        <f t="shared" si="4"/>
        <v/>
      </c>
      <c r="V22" s="170" t="str">
        <f t="shared" si="4"/>
        <v/>
      </c>
      <c r="W22" s="237" t="str">
        <f t="shared" si="13"/>
        <v/>
      </c>
      <c r="X22" s="238" t="str">
        <f t="shared" si="14"/>
        <v/>
      </c>
      <c r="Y22" s="238" t="str">
        <f t="shared" si="5"/>
        <v/>
      </c>
      <c r="Z22" s="239" t="str">
        <f t="shared" si="5"/>
        <v/>
      </c>
      <c r="AA22" s="237" t="str">
        <f t="shared" si="15"/>
        <v/>
      </c>
      <c r="AB22" s="238" t="str">
        <f t="shared" si="16"/>
        <v/>
      </c>
      <c r="AC22" s="238" t="str">
        <f t="shared" si="6"/>
        <v/>
      </c>
      <c r="AD22" s="239" t="str">
        <f t="shared" si="6"/>
        <v/>
      </c>
      <c r="AE22" s="250"/>
    </row>
    <row r="23" spans="1:31" ht="33" customHeight="1" x14ac:dyDescent="0.25">
      <c r="A23" s="178"/>
      <c r="B23" s="180"/>
      <c r="C23" s="114" t="str">
        <f t="shared" si="7"/>
        <v/>
      </c>
      <c r="D23" s="112"/>
      <c r="E23" s="112"/>
      <c r="F23" s="113"/>
      <c r="G23" s="114" t="str">
        <f t="shared" si="8"/>
        <v/>
      </c>
      <c r="H23" s="112"/>
      <c r="I23" s="112"/>
      <c r="J23" s="113"/>
      <c r="K23" s="179" t="str">
        <f t="shared" si="9"/>
        <v/>
      </c>
      <c r="L23" s="177" t="str">
        <f t="shared" si="2"/>
        <v/>
      </c>
      <c r="M23" s="177" t="str">
        <f t="shared" si="2"/>
        <v/>
      </c>
      <c r="N23" s="170" t="str">
        <f t="shared" si="2"/>
        <v/>
      </c>
      <c r="O23" s="179" t="str">
        <f t="shared" si="10"/>
        <v/>
      </c>
      <c r="P23" s="177" t="str">
        <f t="shared" si="3"/>
        <v/>
      </c>
      <c r="Q23" s="177" t="str">
        <f t="shared" si="3"/>
        <v/>
      </c>
      <c r="R23" s="170" t="str">
        <f t="shared" si="3"/>
        <v/>
      </c>
      <c r="S23" s="179" t="str">
        <f t="shared" si="11"/>
        <v/>
      </c>
      <c r="T23" s="177" t="str">
        <f t="shared" si="12"/>
        <v/>
      </c>
      <c r="U23" s="177" t="str">
        <f t="shared" si="4"/>
        <v/>
      </c>
      <c r="V23" s="170" t="str">
        <f t="shared" si="4"/>
        <v/>
      </c>
      <c r="W23" s="237" t="str">
        <f t="shared" si="13"/>
        <v/>
      </c>
      <c r="X23" s="238" t="str">
        <f t="shared" si="14"/>
        <v/>
      </c>
      <c r="Y23" s="238" t="str">
        <f t="shared" si="5"/>
        <v/>
      </c>
      <c r="Z23" s="239" t="str">
        <f t="shared" si="5"/>
        <v/>
      </c>
      <c r="AA23" s="237" t="str">
        <f t="shared" si="15"/>
        <v/>
      </c>
      <c r="AB23" s="238" t="str">
        <f t="shared" si="16"/>
        <v/>
      </c>
      <c r="AC23" s="238" t="str">
        <f t="shared" si="6"/>
        <v/>
      </c>
      <c r="AD23" s="239" t="str">
        <f t="shared" si="6"/>
        <v/>
      </c>
      <c r="AE23" s="250"/>
    </row>
    <row r="24" spans="1:31" ht="33" customHeight="1" x14ac:dyDescent="0.25">
      <c r="A24" s="178"/>
      <c r="B24" s="180"/>
      <c r="C24" s="114" t="str">
        <f t="shared" si="7"/>
        <v/>
      </c>
      <c r="D24" s="112"/>
      <c r="E24" s="112"/>
      <c r="F24" s="113"/>
      <c r="G24" s="114" t="str">
        <f t="shared" si="8"/>
        <v/>
      </c>
      <c r="H24" s="112"/>
      <c r="I24" s="112"/>
      <c r="J24" s="113"/>
      <c r="K24" s="179" t="str">
        <f t="shared" si="9"/>
        <v/>
      </c>
      <c r="L24" s="177" t="str">
        <f t="shared" si="2"/>
        <v/>
      </c>
      <c r="M24" s="177" t="str">
        <f t="shared" si="2"/>
        <v/>
      </c>
      <c r="N24" s="170" t="str">
        <f t="shared" si="2"/>
        <v/>
      </c>
      <c r="O24" s="179" t="str">
        <f t="shared" si="10"/>
        <v/>
      </c>
      <c r="P24" s="177" t="str">
        <f t="shared" si="3"/>
        <v/>
      </c>
      <c r="Q24" s="177" t="str">
        <f t="shared" si="3"/>
        <v/>
      </c>
      <c r="R24" s="170" t="str">
        <f t="shared" si="3"/>
        <v/>
      </c>
      <c r="S24" s="179" t="str">
        <f t="shared" si="11"/>
        <v/>
      </c>
      <c r="T24" s="177" t="str">
        <f t="shared" si="12"/>
        <v/>
      </c>
      <c r="U24" s="177" t="str">
        <f t="shared" si="4"/>
        <v/>
      </c>
      <c r="V24" s="170" t="str">
        <f t="shared" si="4"/>
        <v/>
      </c>
      <c r="W24" s="237" t="str">
        <f t="shared" si="13"/>
        <v/>
      </c>
      <c r="X24" s="238" t="str">
        <f t="shared" si="14"/>
        <v/>
      </c>
      <c r="Y24" s="238" t="str">
        <f t="shared" si="5"/>
        <v/>
      </c>
      <c r="Z24" s="239" t="str">
        <f t="shared" si="5"/>
        <v/>
      </c>
      <c r="AA24" s="237" t="str">
        <f t="shared" si="15"/>
        <v/>
      </c>
      <c r="AB24" s="238" t="str">
        <f t="shared" si="16"/>
        <v/>
      </c>
      <c r="AC24" s="238" t="str">
        <f t="shared" si="6"/>
        <v/>
      </c>
      <c r="AD24" s="239" t="str">
        <f t="shared" si="6"/>
        <v/>
      </c>
      <c r="AE24" s="250"/>
    </row>
    <row r="25" spans="1:31" ht="33" customHeight="1" x14ac:dyDescent="0.25">
      <c r="A25" s="178"/>
      <c r="B25" s="180"/>
      <c r="C25" s="114" t="str">
        <f t="shared" si="7"/>
        <v/>
      </c>
      <c r="D25" s="112"/>
      <c r="E25" s="112"/>
      <c r="F25" s="113"/>
      <c r="G25" s="114" t="str">
        <f t="shared" si="8"/>
        <v/>
      </c>
      <c r="H25" s="112"/>
      <c r="I25" s="112"/>
      <c r="J25" s="113"/>
      <c r="K25" s="179" t="str">
        <f t="shared" si="9"/>
        <v/>
      </c>
      <c r="L25" s="177" t="str">
        <f t="shared" si="2"/>
        <v/>
      </c>
      <c r="M25" s="177" t="str">
        <f t="shared" si="2"/>
        <v/>
      </c>
      <c r="N25" s="170" t="str">
        <f t="shared" si="2"/>
        <v/>
      </c>
      <c r="O25" s="179" t="str">
        <f t="shared" si="10"/>
        <v/>
      </c>
      <c r="P25" s="177" t="str">
        <f t="shared" si="3"/>
        <v/>
      </c>
      <c r="Q25" s="177" t="str">
        <f t="shared" si="3"/>
        <v/>
      </c>
      <c r="R25" s="170" t="str">
        <f t="shared" si="3"/>
        <v/>
      </c>
      <c r="S25" s="179" t="str">
        <f t="shared" si="11"/>
        <v/>
      </c>
      <c r="T25" s="177" t="str">
        <f t="shared" si="12"/>
        <v/>
      </c>
      <c r="U25" s="177" t="str">
        <f t="shared" si="4"/>
        <v/>
      </c>
      <c r="V25" s="170" t="str">
        <f t="shared" si="4"/>
        <v/>
      </c>
      <c r="W25" s="237" t="str">
        <f t="shared" si="13"/>
        <v/>
      </c>
      <c r="X25" s="238" t="str">
        <f t="shared" si="14"/>
        <v/>
      </c>
      <c r="Y25" s="238" t="str">
        <f t="shared" si="5"/>
        <v/>
      </c>
      <c r="Z25" s="239" t="str">
        <f t="shared" si="5"/>
        <v/>
      </c>
      <c r="AA25" s="237" t="str">
        <f t="shared" si="15"/>
        <v/>
      </c>
      <c r="AB25" s="238" t="str">
        <f t="shared" si="16"/>
        <v/>
      </c>
      <c r="AC25" s="238" t="str">
        <f t="shared" si="6"/>
        <v/>
      </c>
      <c r="AD25" s="239" t="str">
        <f t="shared" si="6"/>
        <v/>
      </c>
      <c r="AE25" s="250"/>
    </row>
    <row r="26" spans="1:31" ht="33" customHeight="1" x14ac:dyDescent="0.25">
      <c r="A26" s="178"/>
      <c r="B26" s="180"/>
      <c r="C26" s="114" t="str">
        <f t="shared" si="7"/>
        <v/>
      </c>
      <c r="D26" s="112"/>
      <c r="E26" s="112"/>
      <c r="F26" s="113"/>
      <c r="G26" s="114" t="str">
        <f t="shared" si="8"/>
        <v/>
      </c>
      <c r="H26" s="112"/>
      <c r="I26" s="112"/>
      <c r="J26" s="113"/>
      <c r="K26" s="179" t="str">
        <f t="shared" si="9"/>
        <v/>
      </c>
      <c r="L26" s="177" t="str">
        <f t="shared" si="2"/>
        <v/>
      </c>
      <c r="M26" s="177" t="str">
        <f t="shared" si="2"/>
        <v/>
      </c>
      <c r="N26" s="170" t="str">
        <f t="shared" si="2"/>
        <v/>
      </c>
      <c r="O26" s="179" t="str">
        <f t="shared" si="10"/>
        <v/>
      </c>
      <c r="P26" s="177" t="str">
        <f t="shared" si="3"/>
        <v/>
      </c>
      <c r="Q26" s="177" t="str">
        <f t="shared" si="3"/>
        <v/>
      </c>
      <c r="R26" s="170" t="str">
        <f t="shared" si="3"/>
        <v/>
      </c>
      <c r="S26" s="179" t="str">
        <f t="shared" si="11"/>
        <v/>
      </c>
      <c r="T26" s="177" t="str">
        <f t="shared" si="12"/>
        <v/>
      </c>
      <c r="U26" s="177" t="str">
        <f t="shared" si="4"/>
        <v/>
      </c>
      <c r="V26" s="170" t="str">
        <f t="shared" si="4"/>
        <v/>
      </c>
      <c r="W26" s="237" t="str">
        <f t="shared" si="13"/>
        <v/>
      </c>
      <c r="X26" s="238" t="str">
        <f t="shared" si="14"/>
        <v/>
      </c>
      <c r="Y26" s="238" t="str">
        <f t="shared" si="5"/>
        <v/>
      </c>
      <c r="Z26" s="239" t="str">
        <f t="shared" si="5"/>
        <v/>
      </c>
      <c r="AA26" s="237" t="str">
        <f t="shared" si="15"/>
        <v/>
      </c>
      <c r="AB26" s="238" t="str">
        <f t="shared" si="16"/>
        <v/>
      </c>
      <c r="AC26" s="238" t="str">
        <f t="shared" si="6"/>
        <v/>
      </c>
      <c r="AD26" s="239" t="str">
        <f t="shared" si="6"/>
        <v/>
      </c>
      <c r="AE26" s="250"/>
    </row>
    <row r="27" spans="1:31" ht="33" customHeight="1" x14ac:dyDescent="0.25">
      <c r="A27" s="178"/>
      <c r="B27" s="180"/>
      <c r="C27" s="114" t="str">
        <f t="shared" si="7"/>
        <v/>
      </c>
      <c r="D27" s="112"/>
      <c r="E27" s="112"/>
      <c r="F27" s="113"/>
      <c r="G27" s="114" t="str">
        <f t="shared" si="8"/>
        <v/>
      </c>
      <c r="H27" s="112"/>
      <c r="I27" s="112"/>
      <c r="J27" s="113"/>
      <c r="K27" s="179" t="str">
        <f t="shared" si="9"/>
        <v/>
      </c>
      <c r="L27" s="177" t="str">
        <f t="shared" ref="L27:N58" si="17">IF(D27="","",D27)</f>
        <v/>
      </c>
      <c r="M27" s="177" t="str">
        <f t="shared" si="17"/>
        <v/>
      </c>
      <c r="N27" s="170" t="str">
        <f t="shared" si="17"/>
        <v/>
      </c>
      <c r="O27" s="179" t="str">
        <f t="shared" si="10"/>
        <v/>
      </c>
      <c r="P27" s="177" t="str">
        <f t="shared" ref="P27:R58" si="18">IF(H27="","",H27)</f>
        <v/>
      </c>
      <c r="Q27" s="177" t="str">
        <f t="shared" si="18"/>
        <v/>
      </c>
      <c r="R27" s="170" t="str">
        <f t="shared" si="18"/>
        <v/>
      </c>
      <c r="S27" s="179" t="str">
        <f t="shared" si="11"/>
        <v/>
      </c>
      <c r="T27" s="177" t="str">
        <f t="shared" si="12"/>
        <v/>
      </c>
      <c r="U27" s="177" t="str">
        <f t="shared" si="12"/>
        <v/>
      </c>
      <c r="V27" s="170" t="str">
        <f t="shared" si="12"/>
        <v/>
      </c>
      <c r="W27" s="237" t="str">
        <f t="shared" si="13"/>
        <v/>
      </c>
      <c r="X27" s="238" t="str">
        <f t="shared" si="14"/>
        <v/>
      </c>
      <c r="Y27" s="238" t="str">
        <f t="shared" si="14"/>
        <v/>
      </c>
      <c r="Z27" s="239" t="str">
        <f t="shared" si="14"/>
        <v/>
      </c>
      <c r="AA27" s="237" t="str">
        <f t="shared" si="15"/>
        <v/>
      </c>
      <c r="AB27" s="238" t="str">
        <f t="shared" si="16"/>
        <v/>
      </c>
      <c r="AC27" s="238" t="str">
        <f t="shared" si="16"/>
        <v/>
      </c>
      <c r="AD27" s="239" t="str">
        <f t="shared" si="16"/>
        <v/>
      </c>
      <c r="AE27" s="250"/>
    </row>
    <row r="28" spans="1:31" ht="33" customHeight="1" x14ac:dyDescent="0.25">
      <c r="A28" s="178"/>
      <c r="B28" s="180"/>
      <c r="C28" s="114" t="str">
        <f t="shared" si="7"/>
        <v/>
      </c>
      <c r="D28" s="112"/>
      <c r="E28" s="112"/>
      <c r="F28" s="113"/>
      <c r="G28" s="114" t="str">
        <f t="shared" si="8"/>
        <v/>
      </c>
      <c r="H28" s="112"/>
      <c r="I28" s="112"/>
      <c r="J28" s="113"/>
      <c r="K28" s="179" t="str">
        <f t="shared" si="9"/>
        <v/>
      </c>
      <c r="L28" s="177" t="str">
        <f t="shared" si="17"/>
        <v/>
      </c>
      <c r="M28" s="177" t="str">
        <f t="shared" si="17"/>
        <v/>
      </c>
      <c r="N28" s="170" t="str">
        <f t="shared" si="17"/>
        <v/>
      </c>
      <c r="O28" s="179" t="str">
        <f t="shared" si="10"/>
        <v/>
      </c>
      <c r="P28" s="177" t="str">
        <f t="shared" si="18"/>
        <v/>
      </c>
      <c r="Q28" s="177" t="str">
        <f t="shared" si="18"/>
        <v/>
      </c>
      <c r="R28" s="170" t="str">
        <f t="shared" si="18"/>
        <v/>
      </c>
      <c r="S28" s="179" t="str">
        <f t="shared" si="11"/>
        <v/>
      </c>
      <c r="T28" s="177" t="str">
        <f t="shared" ref="T28:V59" si="19">IF(P28="","",P28)</f>
        <v/>
      </c>
      <c r="U28" s="177" t="str">
        <f t="shared" si="19"/>
        <v/>
      </c>
      <c r="V28" s="170" t="str">
        <f t="shared" si="19"/>
        <v/>
      </c>
      <c r="W28" s="237" t="str">
        <f t="shared" si="13"/>
        <v/>
      </c>
      <c r="X28" s="238" t="str">
        <f t="shared" si="14"/>
        <v/>
      </c>
      <c r="Y28" s="238" t="str">
        <f t="shared" si="14"/>
        <v/>
      </c>
      <c r="Z28" s="239" t="str">
        <f t="shared" si="14"/>
        <v/>
      </c>
      <c r="AA28" s="237" t="str">
        <f t="shared" si="15"/>
        <v/>
      </c>
      <c r="AB28" s="238" t="str">
        <f t="shared" si="16"/>
        <v/>
      </c>
      <c r="AC28" s="238" t="str">
        <f t="shared" si="16"/>
        <v/>
      </c>
      <c r="AD28" s="239" t="str">
        <f t="shared" si="16"/>
        <v/>
      </c>
      <c r="AE28" s="250"/>
    </row>
    <row r="29" spans="1:31" ht="33" customHeight="1" x14ac:dyDescent="0.25">
      <c r="A29" s="178"/>
      <c r="B29" s="180"/>
      <c r="C29" s="114" t="str">
        <f t="shared" si="7"/>
        <v/>
      </c>
      <c r="D29" s="112"/>
      <c r="E29" s="112"/>
      <c r="F29" s="113"/>
      <c r="G29" s="114" t="str">
        <f t="shared" si="8"/>
        <v/>
      </c>
      <c r="H29" s="112"/>
      <c r="I29" s="112"/>
      <c r="J29" s="113"/>
      <c r="K29" s="179" t="str">
        <f t="shared" si="9"/>
        <v/>
      </c>
      <c r="L29" s="177" t="str">
        <f t="shared" si="17"/>
        <v/>
      </c>
      <c r="M29" s="177" t="str">
        <f t="shared" si="17"/>
        <v/>
      </c>
      <c r="N29" s="170" t="str">
        <f t="shared" si="17"/>
        <v/>
      </c>
      <c r="O29" s="179" t="str">
        <f t="shared" si="10"/>
        <v/>
      </c>
      <c r="P29" s="177" t="str">
        <f t="shared" si="18"/>
        <v/>
      </c>
      <c r="Q29" s="177" t="str">
        <f t="shared" si="18"/>
        <v/>
      </c>
      <c r="R29" s="170" t="str">
        <f t="shared" si="18"/>
        <v/>
      </c>
      <c r="S29" s="179" t="str">
        <f t="shared" si="11"/>
        <v/>
      </c>
      <c r="T29" s="177" t="str">
        <f t="shared" si="19"/>
        <v/>
      </c>
      <c r="U29" s="177" t="str">
        <f t="shared" si="19"/>
        <v/>
      </c>
      <c r="V29" s="170" t="str">
        <f t="shared" si="19"/>
        <v/>
      </c>
      <c r="W29" s="237" t="str">
        <f t="shared" si="13"/>
        <v/>
      </c>
      <c r="X29" s="238" t="str">
        <f t="shared" si="14"/>
        <v/>
      </c>
      <c r="Y29" s="238" t="str">
        <f t="shared" si="14"/>
        <v/>
      </c>
      <c r="Z29" s="239" t="str">
        <f t="shared" si="14"/>
        <v/>
      </c>
      <c r="AA29" s="237" t="str">
        <f t="shared" si="15"/>
        <v/>
      </c>
      <c r="AB29" s="238" t="str">
        <f t="shared" si="16"/>
        <v/>
      </c>
      <c r="AC29" s="238" t="str">
        <f t="shared" si="16"/>
        <v/>
      </c>
      <c r="AD29" s="239" t="str">
        <f t="shared" si="16"/>
        <v/>
      </c>
      <c r="AE29" s="250"/>
    </row>
    <row r="30" spans="1:31" ht="33" customHeight="1" x14ac:dyDescent="0.25">
      <c r="A30" s="178"/>
      <c r="B30" s="180"/>
      <c r="C30" s="114" t="str">
        <f t="shared" si="7"/>
        <v/>
      </c>
      <c r="D30" s="112"/>
      <c r="E30" s="112"/>
      <c r="F30" s="113"/>
      <c r="G30" s="114" t="str">
        <f t="shared" si="8"/>
        <v/>
      </c>
      <c r="H30" s="112"/>
      <c r="I30" s="112"/>
      <c r="J30" s="113"/>
      <c r="K30" s="179" t="str">
        <f t="shared" si="9"/>
        <v/>
      </c>
      <c r="L30" s="177" t="str">
        <f t="shared" si="17"/>
        <v/>
      </c>
      <c r="M30" s="177" t="str">
        <f t="shared" si="17"/>
        <v/>
      </c>
      <c r="N30" s="170" t="str">
        <f t="shared" si="17"/>
        <v/>
      </c>
      <c r="O30" s="179" t="str">
        <f t="shared" si="10"/>
        <v/>
      </c>
      <c r="P30" s="177" t="str">
        <f t="shared" si="18"/>
        <v/>
      </c>
      <c r="Q30" s="177" t="str">
        <f t="shared" si="18"/>
        <v/>
      </c>
      <c r="R30" s="170" t="str">
        <f t="shared" si="18"/>
        <v/>
      </c>
      <c r="S30" s="179" t="str">
        <f t="shared" si="11"/>
        <v/>
      </c>
      <c r="T30" s="177" t="str">
        <f t="shared" si="19"/>
        <v/>
      </c>
      <c r="U30" s="177" t="str">
        <f t="shared" si="19"/>
        <v/>
      </c>
      <c r="V30" s="170" t="str">
        <f t="shared" si="19"/>
        <v/>
      </c>
      <c r="W30" s="237" t="str">
        <f t="shared" si="13"/>
        <v/>
      </c>
      <c r="X30" s="238" t="str">
        <f t="shared" si="14"/>
        <v/>
      </c>
      <c r="Y30" s="238" t="str">
        <f t="shared" si="14"/>
        <v/>
      </c>
      <c r="Z30" s="239" t="str">
        <f t="shared" si="14"/>
        <v/>
      </c>
      <c r="AA30" s="237" t="str">
        <f t="shared" si="15"/>
        <v/>
      </c>
      <c r="AB30" s="238" t="str">
        <f t="shared" si="16"/>
        <v/>
      </c>
      <c r="AC30" s="238" t="str">
        <f t="shared" si="16"/>
        <v/>
      </c>
      <c r="AD30" s="239" t="str">
        <f t="shared" si="16"/>
        <v/>
      </c>
      <c r="AE30" s="250"/>
    </row>
    <row r="31" spans="1:31" ht="33" customHeight="1" x14ac:dyDescent="0.25">
      <c r="A31" s="178"/>
      <c r="B31" s="180"/>
      <c r="C31" s="114" t="str">
        <f t="shared" si="7"/>
        <v/>
      </c>
      <c r="D31" s="112"/>
      <c r="E31" s="112"/>
      <c r="F31" s="113"/>
      <c r="G31" s="114" t="str">
        <f t="shared" si="8"/>
        <v/>
      </c>
      <c r="H31" s="112"/>
      <c r="I31" s="112"/>
      <c r="J31" s="113"/>
      <c r="K31" s="179" t="str">
        <f t="shared" si="9"/>
        <v/>
      </c>
      <c r="L31" s="177" t="str">
        <f t="shared" si="17"/>
        <v/>
      </c>
      <c r="M31" s="177" t="str">
        <f t="shared" si="17"/>
        <v/>
      </c>
      <c r="N31" s="170" t="str">
        <f t="shared" si="17"/>
        <v/>
      </c>
      <c r="O31" s="179" t="str">
        <f t="shared" si="10"/>
        <v/>
      </c>
      <c r="P31" s="177" t="str">
        <f t="shared" si="18"/>
        <v/>
      </c>
      <c r="Q31" s="177" t="str">
        <f t="shared" si="18"/>
        <v/>
      </c>
      <c r="R31" s="170" t="str">
        <f t="shared" si="18"/>
        <v/>
      </c>
      <c r="S31" s="179" t="str">
        <f t="shared" si="11"/>
        <v/>
      </c>
      <c r="T31" s="177" t="str">
        <f t="shared" si="19"/>
        <v/>
      </c>
      <c r="U31" s="177" t="str">
        <f t="shared" si="19"/>
        <v/>
      </c>
      <c r="V31" s="170" t="str">
        <f t="shared" si="19"/>
        <v/>
      </c>
      <c r="W31" s="237" t="str">
        <f t="shared" si="13"/>
        <v/>
      </c>
      <c r="X31" s="238" t="str">
        <f t="shared" si="14"/>
        <v/>
      </c>
      <c r="Y31" s="238" t="str">
        <f t="shared" si="14"/>
        <v/>
      </c>
      <c r="Z31" s="239" t="str">
        <f t="shared" si="14"/>
        <v/>
      </c>
      <c r="AA31" s="237" t="str">
        <f t="shared" si="15"/>
        <v/>
      </c>
      <c r="AB31" s="238" t="str">
        <f t="shared" si="16"/>
        <v/>
      </c>
      <c r="AC31" s="238" t="str">
        <f t="shared" si="16"/>
        <v/>
      </c>
      <c r="AD31" s="239" t="str">
        <f t="shared" si="16"/>
        <v/>
      </c>
      <c r="AE31" s="250"/>
    </row>
    <row r="32" spans="1:31" ht="33" customHeight="1" x14ac:dyDescent="0.25">
      <c r="A32" s="178"/>
      <c r="B32" s="180"/>
      <c r="C32" s="114" t="str">
        <f t="shared" si="7"/>
        <v/>
      </c>
      <c r="D32" s="112"/>
      <c r="E32" s="112"/>
      <c r="F32" s="113"/>
      <c r="G32" s="114" t="str">
        <f t="shared" si="8"/>
        <v/>
      </c>
      <c r="H32" s="112"/>
      <c r="I32" s="112"/>
      <c r="J32" s="113"/>
      <c r="K32" s="179" t="str">
        <f t="shared" si="9"/>
        <v/>
      </c>
      <c r="L32" s="177" t="str">
        <f t="shared" si="17"/>
        <v/>
      </c>
      <c r="M32" s="177" t="str">
        <f t="shared" si="17"/>
        <v/>
      </c>
      <c r="N32" s="170" t="str">
        <f t="shared" si="17"/>
        <v/>
      </c>
      <c r="O32" s="179" t="str">
        <f t="shared" si="10"/>
        <v/>
      </c>
      <c r="P32" s="177" t="str">
        <f t="shared" si="18"/>
        <v/>
      </c>
      <c r="Q32" s="177" t="str">
        <f t="shared" si="18"/>
        <v/>
      </c>
      <c r="R32" s="170" t="str">
        <f t="shared" si="18"/>
        <v/>
      </c>
      <c r="S32" s="179" t="str">
        <f t="shared" si="11"/>
        <v/>
      </c>
      <c r="T32" s="177" t="str">
        <f t="shared" si="19"/>
        <v/>
      </c>
      <c r="U32" s="177" t="str">
        <f t="shared" si="19"/>
        <v/>
      </c>
      <c r="V32" s="170" t="str">
        <f t="shared" si="19"/>
        <v/>
      </c>
      <c r="W32" s="237" t="str">
        <f t="shared" si="13"/>
        <v/>
      </c>
      <c r="X32" s="238" t="str">
        <f t="shared" si="14"/>
        <v/>
      </c>
      <c r="Y32" s="238" t="str">
        <f t="shared" si="14"/>
        <v/>
      </c>
      <c r="Z32" s="239" t="str">
        <f t="shared" si="14"/>
        <v/>
      </c>
      <c r="AA32" s="237" t="str">
        <f t="shared" si="15"/>
        <v/>
      </c>
      <c r="AB32" s="238" t="str">
        <f t="shared" si="16"/>
        <v/>
      </c>
      <c r="AC32" s="238" t="str">
        <f t="shared" si="16"/>
        <v/>
      </c>
      <c r="AD32" s="239" t="str">
        <f t="shared" si="16"/>
        <v/>
      </c>
      <c r="AE32" s="250"/>
    </row>
    <row r="33" spans="1:31" ht="33" customHeight="1" x14ac:dyDescent="0.25">
      <c r="A33" s="178"/>
      <c r="B33" s="180"/>
      <c r="C33" s="114" t="str">
        <f t="shared" si="7"/>
        <v/>
      </c>
      <c r="D33" s="112"/>
      <c r="E33" s="112"/>
      <c r="F33" s="113"/>
      <c r="G33" s="114" t="str">
        <f t="shared" si="8"/>
        <v/>
      </c>
      <c r="H33" s="112"/>
      <c r="I33" s="112"/>
      <c r="J33" s="113"/>
      <c r="K33" s="179" t="str">
        <f t="shared" si="9"/>
        <v/>
      </c>
      <c r="L33" s="177" t="str">
        <f t="shared" si="17"/>
        <v/>
      </c>
      <c r="M33" s="177" t="str">
        <f t="shared" si="17"/>
        <v/>
      </c>
      <c r="N33" s="170" t="str">
        <f t="shared" si="17"/>
        <v/>
      </c>
      <c r="O33" s="179" t="str">
        <f t="shared" si="10"/>
        <v/>
      </c>
      <c r="P33" s="177" t="str">
        <f t="shared" si="18"/>
        <v/>
      </c>
      <c r="Q33" s="177" t="str">
        <f t="shared" si="18"/>
        <v/>
      </c>
      <c r="R33" s="170" t="str">
        <f t="shared" si="18"/>
        <v/>
      </c>
      <c r="S33" s="179" t="str">
        <f t="shared" si="11"/>
        <v/>
      </c>
      <c r="T33" s="177" t="str">
        <f t="shared" si="19"/>
        <v/>
      </c>
      <c r="U33" s="177" t="str">
        <f t="shared" si="19"/>
        <v/>
      </c>
      <c r="V33" s="170" t="str">
        <f t="shared" si="19"/>
        <v/>
      </c>
      <c r="W33" s="237" t="str">
        <f t="shared" si="13"/>
        <v/>
      </c>
      <c r="X33" s="238" t="str">
        <f t="shared" si="14"/>
        <v/>
      </c>
      <c r="Y33" s="238" t="str">
        <f t="shared" si="14"/>
        <v/>
      </c>
      <c r="Z33" s="239" t="str">
        <f t="shared" si="14"/>
        <v/>
      </c>
      <c r="AA33" s="237" t="str">
        <f t="shared" si="15"/>
        <v/>
      </c>
      <c r="AB33" s="238" t="str">
        <f t="shared" si="16"/>
        <v/>
      </c>
      <c r="AC33" s="238" t="str">
        <f t="shared" si="16"/>
        <v/>
      </c>
      <c r="AD33" s="239" t="str">
        <f t="shared" si="16"/>
        <v/>
      </c>
      <c r="AE33" s="250"/>
    </row>
    <row r="34" spans="1:31" ht="33" customHeight="1" x14ac:dyDescent="0.25">
      <c r="A34" s="178"/>
      <c r="B34" s="180"/>
      <c r="C34" s="114" t="str">
        <f t="shared" si="7"/>
        <v/>
      </c>
      <c r="D34" s="112"/>
      <c r="E34" s="112"/>
      <c r="F34" s="113"/>
      <c r="G34" s="114" t="str">
        <f t="shared" si="8"/>
        <v/>
      </c>
      <c r="H34" s="112"/>
      <c r="I34" s="112"/>
      <c r="J34" s="113"/>
      <c r="K34" s="179" t="str">
        <f t="shared" si="9"/>
        <v/>
      </c>
      <c r="L34" s="177" t="str">
        <f t="shared" si="17"/>
        <v/>
      </c>
      <c r="M34" s="177" t="str">
        <f t="shared" si="17"/>
        <v/>
      </c>
      <c r="N34" s="170" t="str">
        <f t="shared" si="17"/>
        <v/>
      </c>
      <c r="O34" s="179" t="str">
        <f t="shared" si="10"/>
        <v/>
      </c>
      <c r="P34" s="177" t="str">
        <f t="shared" si="18"/>
        <v/>
      </c>
      <c r="Q34" s="177" t="str">
        <f t="shared" si="18"/>
        <v/>
      </c>
      <c r="R34" s="170" t="str">
        <f t="shared" si="18"/>
        <v/>
      </c>
      <c r="S34" s="179" t="str">
        <f t="shared" si="11"/>
        <v/>
      </c>
      <c r="T34" s="177" t="str">
        <f t="shared" si="19"/>
        <v/>
      </c>
      <c r="U34" s="177" t="str">
        <f t="shared" si="19"/>
        <v/>
      </c>
      <c r="V34" s="170" t="str">
        <f t="shared" si="19"/>
        <v/>
      </c>
      <c r="W34" s="237" t="str">
        <f t="shared" si="13"/>
        <v/>
      </c>
      <c r="X34" s="238" t="str">
        <f t="shared" si="14"/>
        <v/>
      </c>
      <c r="Y34" s="238" t="str">
        <f t="shared" si="14"/>
        <v/>
      </c>
      <c r="Z34" s="239" t="str">
        <f t="shared" si="14"/>
        <v/>
      </c>
      <c r="AA34" s="237" t="str">
        <f t="shared" si="15"/>
        <v/>
      </c>
      <c r="AB34" s="238" t="str">
        <f t="shared" si="16"/>
        <v/>
      </c>
      <c r="AC34" s="238" t="str">
        <f t="shared" si="16"/>
        <v/>
      </c>
      <c r="AD34" s="239" t="str">
        <f t="shared" si="16"/>
        <v/>
      </c>
      <c r="AE34" s="250"/>
    </row>
    <row r="35" spans="1:31" ht="33" customHeight="1" x14ac:dyDescent="0.25">
      <c r="A35" s="178"/>
      <c r="B35" s="180"/>
      <c r="C35" s="114" t="str">
        <f t="shared" si="7"/>
        <v/>
      </c>
      <c r="D35" s="112"/>
      <c r="E35" s="112"/>
      <c r="F35" s="113"/>
      <c r="G35" s="114" t="str">
        <f t="shared" si="8"/>
        <v/>
      </c>
      <c r="H35" s="112"/>
      <c r="I35" s="112"/>
      <c r="J35" s="113"/>
      <c r="K35" s="179" t="str">
        <f t="shared" si="9"/>
        <v/>
      </c>
      <c r="L35" s="177" t="str">
        <f t="shared" si="17"/>
        <v/>
      </c>
      <c r="M35" s="177" t="str">
        <f t="shared" si="17"/>
        <v/>
      </c>
      <c r="N35" s="170" t="str">
        <f t="shared" si="17"/>
        <v/>
      </c>
      <c r="O35" s="179" t="str">
        <f t="shared" si="10"/>
        <v/>
      </c>
      <c r="P35" s="177" t="str">
        <f t="shared" si="18"/>
        <v/>
      </c>
      <c r="Q35" s="177" t="str">
        <f t="shared" si="18"/>
        <v/>
      </c>
      <c r="R35" s="170" t="str">
        <f t="shared" si="18"/>
        <v/>
      </c>
      <c r="S35" s="179" t="str">
        <f t="shared" si="11"/>
        <v/>
      </c>
      <c r="T35" s="177" t="str">
        <f t="shared" si="19"/>
        <v/>
      </c>
      <c r="U35" s="177" t="str">
        <f t="shared" si="19"/>
        <v/>
      </c>
      <c r="V35" s="170" t="str">
        <f t="shared" si="19"/>
        <v/>
      </c>
      <c r="W35" s="237" t="str">
        <f t="shared" si="13"/>
        <v/>
      </c>
      <c r="X35" s="238" t="str">
        <f t="shared" si="14"/>
        <v/>
      </c>
      <c r="Y35" s="238" t="str">
        <f t="shared" si="14"/>
        <v/>
      </c>
      <c r="Z35" s="239" t="str">
        <f t="shared" si="14"/>
        <v/>
      </c>
      <c r="AA35" s="237" t="str">
        <f t="shared" si="15"/>
        <v/>
      </c>
      <c r="AB35" s="238" t="str">
        <f t="shared" si="16"/>
        <v/>
      </c>
      <c r="AC35" s="238" t="str">
        <f t="shared" si="16"/>
        <v/>
      </c>
      <c r="AD35" s="239" t="str">
        <f t="shared" si="16"/>
        <v/>
      </c>
      <c r="AE35" s="250"/>
    </row>
    <row r="36" spans="1:31" ht="33" customHeight="1" x14ac:dyDescent="0.25">
      <c r="A36" s="178"/>
      <c r="B36" s="180"/>
      <c r="C36" s="114" t="str">
        <f t="shared" si="7"/>
        <v/>
      </c>
      <c r="D36" s="112"/>
      <c r="E36" s="112"/>
      <c r="F36" s="113"/>
      <c r="G36" s="114" t="str">
        <f t="shared" si="8"/>
        <v/>
      </c>
      <c r="H36" s="112"/>
      <c r="I36" s="112"/>
      <c r="J36" s="113"/>
      <c r="K36" s="179" t="str">
        <f t="shared" si="9"/>
        <v/>
      </c>
      <c r="L36" s="177" t="str">
        <f t="shared" si="17"/>
        <v/>
      </c>
      <c r="M36" s="177" t="str">
        <f t="shared" si="17"/>
        <v/>
      </c>
      <c r="N36" s="170" t="str">
        <f t="shared" si="17"/>
        <v/>
      </c>
      <c r="O36" s="179" t="str">
        <f t="shared" si="10"/>
        <v/>
      </c>
      <c r="P36" s="177" t="str">
        <f t="shared" si="18"/>
        <v/>
      </c>
      <c r="Q36" s="177" t="str">
        <f t="shared" si="18"/>
        <v/>
      </c>
      <c r="R36" s="170" t="str">
        <f t="shared" si="18"/>
        <v/>
      </c>
      <c r="S36" s="179" t="str">
        <f t="shared" si="11"/>
        <v/>
      </c>
      <c r="T36" s="177" t="str">
        <f t="shared" si="19"/>
        <v/>
      </c>
      <c r="U36" s="177" t="str">
        <f t="shared" si="19"/>
        <v/>
      </c>
      <c r="V36" s="170" t="str">
        <f t="shared" si="19"/>
        <v/>
      </c>
      <c r="W36" s="237" t="str">
        <f t="shared" si="13"/>
        <v/>
      </c>
      <c r="X36" s="238" t="str">
        <f t="shared" si="14"/>
        <v/>
      </c>
      <c r="Y36" s="238" t="str">
        <f t="shared" si="14"/>
        <v/>
      </c>
      <c r="Z36" s="239" t="str">
        <f t="shared" si="14"/>
        <v/>
      </c>
      <c r="AA36" s="237" t="str">
        <f t="shared" si="15"/>
        <v/>
      </c>
      <c r="AB36" s="238" t="str">
        <f t="shared" si="16"/>
        <v/>
      </c>
      <c r="AC36" s="238" t="str">
        <f t="shared" si="16"/>
        <v/>
      </c>
      <c r="AD36" s="239" t="str">
        <f t="shared" si="16"/>
        <v/>
      </c>
      <c r="AE36" s="250"/>
    </row>
    <row r="37" spans="1:31" ht="33" customHeight="1" x14ac:dyDescent="0.25">
      <c r="A37" s="178"/>
      <c r="B37" s="180"/>
      <c r="C37" s="114" t="str">
        <f t="shared" si="7"/>
        <v/>
      </c>
      <c r="D37" s="112"/>
      <c r="E37" s="112"/>
      <c r="F37" s="113"/>
      <c r="G37" s="114" t="str">
        <f t="shared" si="8"/>
        <v/>
      </c>
      <c r="H37" s="112"/>
      <c r="I37" s="112"/>
      <c r="J37" s="113"/>
      <c r="K37" s="179" t="str">
        <f t="shared" si="9"/>
        <v/>
      </c>
      <c r="L37" s="177" t="str">
        <f t="shared" si="17"/>
        <v/>
      </c>
      <c r="M37" s="177" t="str">
        <f t="shared" si="17"/>
        <v/>
      </c>
      <c r="N37" s="170" t="str">
        <f t="shared" si="17"/>
        <v/>
      </c>
      <c r="O37" s="179" t="str">
        <f t="shared" si="10"/>
        <v/>
      </c>
      <c r="P37" s="177" t="str">
        <f t="shared" si="18"/>
        <v/>
      </c>
      <c r="Q37" s="177" t="str">
        <f t="shared" si="18"/>
        <v/>
      </c>
      <c r="R37" s="170" t="str">
        <f t="shared" si="18"/>
        <v/>
      </c>
      <c r="S37" s="179" t="str">
        <f t="shared" si="11"/>
        <v/>
      </c>
      <c r="T37" s="177" t="str">
        <f t="shared" si="19"/>
        <v/>
      </c>
      <c r="U37" s="177" t="str">
        <f t="shared" si="19"/>
        <v/>
      </c>
      <c r="V37" s="170" t="str">
        <f t="shared" si="19"/>
        <v/>
      </c>
      <c r="W37" s="237" t="str">
        <f t="shared" si="13"/>
        <v/>
      </c>
      <c r="X37" s="238" t="str">
        <f t="shared" si="14"/>
        <v/>
      </c>
      <c r="Y37" s="238" t="str">
        <f t="shared" si="14"/>
        <v/>
      </c>
      <c r="Z37" s="239" t="str">
        <f t="shared" si="14"/>
        <v/>
      </c>
      <c r="AA37" s="237" t="str">
        <f t="shared" si="15"/>
        <v/>
      </c>
      <c r="AB37" s="238" t="str">
        <f t="shared" si="16"/>
        <v/>
      </c>
      <c r="AC37" s="238" t="str">
        <f t="shared" si="16"/>
        <v/>
      </c>
      <c r="AD37" s="239" t="str">
        <f t="shared" si="16"/>
        <v/>
      </c>
      <c r="AE37" s="250"/>
    </row>
    <row r="38" spans="1:31" ht="33" customHeight="1" x14ac:dyDescent="0.25">
      <c r="A38" s="178"/>
      <c r="B38" s="180"/>
      <c r="C38" s="114" t="str">
        <f t="shared" si="7"/>
        <v/>
      </c>
      <c r="D38" s="112"/>
      <c r="E38" s="112"/>
      <c r="F38" s="113"/>
      <c r="G38" s="114" t="str">
        <f t="shared" si="8"/>
        <v/>
      </c>
      <c r="H38" s="112"/>
      <c r="I38" s="112"/>
      <c r="J38" s="113"/>
      <c r="K38" s="179" t="str">
        <f t="shared" si="9"/>
        <v/>
      </c>
      <c r="L38" s="177" t="str">
        <f t="shared" si="17"/>
        <v/>
      </c>
      <c r="M38" s="177" t="str">
        <f t="shared" si="17"/>
        <v/>
      </c>
      <c r="N38" s="170" t="str">
        <f t="shared" si="17"/>
        <v/>
      </c>
      <c r="O38" s="179" t="str">
        <f t="shared" si="10"/>
        <v/>
      </c>
      <c r="P38" s="177" t="str">
        <f t="shared" si="18"/>
        <v/>
      </c>
      <c r="Q38" s="177" t="str">
        <f t="shared" si="18"/>
        <v/>
      </c>
      <c r="R38" s="170" t="str">
        <f t="shared" si="18"/>
        <v/>
      </c>
      <c r="S38" s="179" t="str">
        <f t="shared" si="11"/>
        <v/>
      </c>
      <c r="T38" s="177" t="str">
        <f t="shared" si="19"/>
        <v/>
      </c>
      <c r="U38" s="177" t="str">
        <f t="shared" si="19"/>
        <v/>
      </c>
      <c r="V38" s="170" t="str">
        <f t="shared" si="19"/>
        <v/>
      </c>
      <c r="W38" s="237" t="str">
        <f t="shared" si="13"/>
        <v/>
      </c>
      <c r="X38" s="238" t="str">
        <f t="shared" si="14"/>
        <v/>
      </c>
      <c r="Y38" s="238" t="str">
        <f t="shared" si="14"/>
        <v/>
      </c>
      <c r="Z38" s="239" t="str">
        <f t="shared" si="14"/>
        <v/>
      </c>
      <c r="AA38" s="237" t="str">
        <f t="shared" si="15"/>
        <v/>
      </c>
      <c r="AB38" s="238" t="str">
        <f t="shared" si="16"/>
        <v/>
      </c>
      <c r="AC38" s="238" t="str">
        <f t="shared" si="16"/>
        <v/>
      </c>
      <c r="AD38" s="239" t="str">
        <f t="shared" si="16"/>
        <v/>
      </c>
      <c r="AE38" s="250"/>
    </row>
    <row r="39" spans="1:31" ht="33" customHeight="1" x14ac:dyDescent="0.25">
      <c r="A39" s="178"/>
      <c r="B39" s="180"/>
      <c r="C39" s="114" t="str">
        <f t="shared" si="7"/>
        <v/>
      </c>
      <c r="D39" s="112"/>
      <c r="E39" s="112"/>
      <c r="F39" s="113"/>
      <c r="G39" s="114" t="str">
        <f t="shared" si="8"/>
        <v/>
      </c>
      <c r="H39" s="112"/>
      <c r="I39" s="112"/>
      <c r="J39" s="113"/>
      <c r="K39" s="179" t="str">
        <f t="shared" si="9"/>
        <v/>
      </c>
      <c r="L39" s="177" t="str">
        <f t="shared" si="17"/>
        <v/>
      </c>
      <c r="M39" s="177" t="str">
        <f t="shared" si="17"/>
        <v/>
      </c>
      <c r="N39" s="170" t="str">
        <f t="shared" si="17"/>
        <v/>
      </c>
      <c r="O39" s="179" t="str">
        <f t="shared" si="10"/>
        <v/>
      </c>
      <c r="P39" s="177" t="str">
        <f t="shared" si="18"/>
        <v/>
      </c>
      <c r="Q39" s="177" t="str">
        <f t="shared" si="18"/>
        <v/>
      </c>
      <c r="R39" s="170" t="str">
        <f t="shared" si="18"/>
        <v/>
      </c>
      <c r="S39" s="179" t="str">
        <f t="shared" si="11"/>
        <v/>
      </c>
      <c r="T39" s="177" t="str">
        <f t="shared" si="19"/>
        <v/>
      </c>
      <c r="U39" s="177" t="str">
        <f t="shared" si="19"/>
        <v/>
      </c>
      <c r="V39" s="170" t="str">
        <f t="shared" si="19"/>
        <v/>
      </c>
      <c r="W39" s="237" t="str">
        <f t="shared" si="13"/>
        <v/>
      </c>
      <c r="X39" s="238" t="str">
        <f t="shared" si="14"/>
        <v/>
      </c>
      <c r="Y39" s="238" t="str">
        <f t="shared" si="14"/>
        <v/>
      </c>
      <c r="Z39" s="239" t="str">
        <f t="shared" si="14"/>
        <v/>
      </c>
      <c r="AA39" s="237" t="str">
        <f t="shared" si="15"/>
        <v/>
      </c>
      <c r="AB39" s="238" t="str">
        <f t="shared" si="16"/>
        <v/>
      </c>
      <c r="AC39" s="238" t="str">
        <f t="shared" si="16"/>
        <v/>
      </c>
      <c r="AD39" s="239" t="str">
        <f t="shared" si="16"/>
        <v/>
      </c>
      <c r="AE39" s="250"/>
    </row>
    <row r="40" spans="1:31" ht="33" customHeight="1" x14ac:dyDescent="0.25">
      <c r="A40" s="178"/>
      <c r="B40" s="180"/>
      <c r="C40" s="114" t="str">
        <f t="shared" si="7"/>
        <v/>
      </c>
      <c r="D40" s="112"/>
      <c r="E40" s="112"/>
      <c r="F40" s="113"/>
      <c r="G40" s="114" t="str">
        <f t="shared" si="8"/>
        <v/>
      </c>
      <c r="H40" s="112"/>
      <c r="I40" s="112"/>
      <c r="J40" s="113"/>
      <c r="K40" s="179" t="str">
        <f t="shared" si="9"/>
        <v/>
      </c>
      <c r="L40" s="177" t="str">
        <f t="shared" si="17"/>
        <v/>
      </c>
      <c r="M40" s="177" t="str">
        <f t="shared" si="17"/>
        <v/>
      </c>
      <c r="N40" s="170" t="str">
        <f t="shared" si="17"/>
        <v/>
      </c>
      <c r="O40" s="179" t="str">
        <f t="shared" si="10"/>
        <v/>
      </c>
      <c r="P40" s="177" t="str">
        <f t="shared" si="18"/>
        <v/>
      </c>
      <c r="Q40" s="177" t="str">
        <f t="shared" si="18"/>
        <v/>
      </c>
      <c r="R40" s="170" t="str">
        <f t="shared" si="18"/>
        <v/>
      </c>
      <c r="S40" s="179" t="str">
        <f t="shared" si="11"/>
        <v/>
      </c>
      <c r="T40" s="177" t="str">
        <f t="shared" si="19"/>
        <v/>
      </c>
      <c r="U40" s="177" t="str">
        <f t="shared" si="19"/>
        <v/>
      </c>
      <c r="V40" s="170" t="str">
        <f t="shared" si="19"/>
        <v/>
      </c>
      <c r="W40" s="237" t="str">
        <f t="shared" si="13"/>
        <v/>
      </c>
      <c r="X40" s="238" t="str">
        <f t="shared" si="14"/>
        <v/>
      </c>
      <c r="Y40" s="238" t="str">
        <f t="shared" si="14"/>
        <v/>
      </c>
      <c r="Z40" s="239" t="str">
        <f t="shared" si="14"/>
        <v/>
      </c>
      <c r="AA40" s="237" t="str">
        <f t="shared" si="15"/>
        <v/>
      </c>
      <c r="AB40" s="238" t="str">
        <f t="shared" si="16"/>
        <v/>
      </c>
      <c r="AC40" s="238" t="str">
        <f t="shared" si="16"/>
        <v/>
      </c>
      <c r="AD40" s="239" t="str">
        <f t="shared" si="16"/>
        <v/>
      </c>
      <c r="AE40" s="250"/>
    </row>
    <row r="41" spans="1:31" ht="33" customHeight="1" x14ac:dyDescent="0.25">
      <c r="A41" s="178"/>
      <c r="B41" s="180"/>
      <c r="C41" s="114" t="str">
        <f t="shared" si="7"/>
        <v/>
      </c>
      <c r="D41" s="112"/>
      <c r="E41" s="112"/>
      <c r="F41" s="113"/>
      <c r="G41" s="114" t="str">
        <f t="shared" si="8"/>
        <v/>
      </c>
      <c r="H41" s="112"/>
      <c r="I41" s="112"/>
      <c r="J41" s="113"/>
      <c r="K41" s="179" t="str">
        <f t="shared" si="9"/>
        <v/>
      </c>
      <c r="L41" s="177" t="str">
        <f t="shared" si="17"/>
        <v/>
      </c>
      <c r="M41" s="177" t="str">
        <f t="shared" si="17"/>
        <v/>
      </c>
      <c r="N41" s="170" t="str">
        <f t="shared" si="17"/>
        <v/>
      </c>
      <c r="O41" s="179" t="str">
        <f t="shared" si="10"/>
        <v/>
      </c>
      <c r="P41" s="177" t="str">
        <f t="shared" si="18"/>
        <v/>
      </c>
      <c r="Q41" s="177" t="str">
        <f t="shared" si="18"/>
        <v/>
      </c>
      <c r="R41" s="170" t="str">
        <f t="shared" si="18"/>
        <v/>
      </c>
      <c r="S41" s="179" t="str">
        <f t="shared" si="11"/>
        <v/>
      </c>
      <c r="T41" s="177" t="str">
        <f t="shared" si="19"/>
        <v/>
      </c>
      <c r="U41" s="177" t="str">
        <f t="shared" si="19"/>
        <v/>
      </c>
      <c r="V41" s="170" t="str">
        <f t="shared" si="19"/>
        <v/>
      </c>
      <c r="W41" s="237" t="str">
        <f t="shared" si="13"/>
        <v/>
      </c>
      <c r="X41" s="238" t="str">
        <f t="shared" si="14"/>
        <v/>
      </c>
      <c r="Y41" s="238" t="str">
        <f t="shared" si="14"/>
        <v/>
      </c>
      <c r="Z41" s="239" t="str">
        <f t="shared" si="14"/>
        <v/>
      </c>
      <c r="AA41" s="237" t="str">
        <f t="shared" si="15"/>
        <v/>
      </c>
      <c r="AB41" s="238" t="str">
        <f t="shared" si="16"/>
        <v/>
      </c>
      <c r="AC41" s="238" t="str">
        <f t="shared" si="16"/>
        <v/>
      </c>
      <c r="AD41" s="239" t="str">
        <f t="shared" si="16"/>
        <v/>
      </c>
      <c r="AE41" s="250"/>
    </row>
    <row r="42" spans="1:31" ht="33" customHeight="1" x14ac:dyDescent="0.25">
      <c r="A42" s="178"/>
      <c r="B42" s="180"/>
      <c r="C42" s="114" t="str">
        <f t="shared" si="7"/>
        <v/>
      </c>
      <c r="D42" s="112"/>
      <c r="E42" s="112"/>
      <c r="F42" s="113"/>
      <c r="G42" s="114" t="str">
        <f t="shared" si="8"/>
        <v/>
      </c>
      <c r="H42" s="112"/>
      <c r="I42" s="112"/>
      <c r="J42" s="113"/>
      <c r="K42" s="179" t="str">
        <f t="shared" si="9"/>
        <v/>
      </c>
      <c r="L42" s="177" t="str">
        <f t="shared" si="17"/>
        <v/>
      </c>
      <c r="M42" s="177" t="str">
        <f t="shared" si="17"/>
        <v/>
      </c>
      <c r="N42" s="170" t="str">
        <f t="shared" si="17"/>
        <v/>
      </c>
      <c r="O42" s="179" t="str">
        <f t="shared" si="10"/>
        <v/>
      </c>
      <c r="P42" s="177" t="str">
        <f t="shared" si="18"/>
        <v/>
      </c>
      <c r="Q42" s="177" t="str">
        <f t="shared" si="18"/>
        <v/>
      </c>
      <c r="R42" s="170" t="str">
        <f t="shared" si="18"/>
        <v/>
      </c>
      <c r="S42" s="179" t="str">
        <f t="shared" si="11"/>
        <v/>
      </c>
      <c r="T42" s="177" t="str">
        <f t="shared" si="19"/>
        <v/>
      </c>
      <c r="U42" s="177" t="str">
        <f t="shared" si="19"/>
        <v/>
      </c>
      <c r="V42" s="170" t="str">
        <f t="shared" si="19"/>
        <v/>
      </c>
      <c r="W42" s="237" t="str">
        <f t="shared" si="13"/>
        <v/>
      </c>
      <c r="X42" s="238" t="str">
        <f t="shared" si="14"/>
        <v/>
      </c>
      <c r="Y42" s="238" t="str">
        <f t="shared" si="14"/>
        <v/>
      </c>
      <c r="Z42" s="239" t="str">
        <f t="shared" si="14"/>
        <v/>
      </c>
      <c r="AA42" s="237" t="str">
        <f t="shared" si="15"/>
        <v/>
      </c>
      <c r="AB42" s="238" t="str">
        <f t="shared" si="16"/>
        <v/>
      </c>
      <c r="AC42" s="238" t="str">
        <f t="shared" si="16"/>
        <v/>
      </c>
      <c r="AD42" s="239" t="str">
        <f t="shared" si="16"/>
        <v/>
      </c>
      <c r="AE42" s="250"/>
    </row>
    <row r="43" spans="1:31" ht="33" customHeight="1" x14ac:dyDescent="0.25">
      <c r="A43" s="178"/>
      <c r="B43" s="180"/>
      <c r="C43" s="114" t="str">
        <f t="shared" si="7"/>
        <v/>
      </c>
      <c r="D43" s="112"/>
      <c r="E43" s="112"/>
      <c r="F43" s="113"/>
      <c r="G43" s="114" t="str">
        <f t="shared" si="8"/>
        <v/>
      </c>
      <c r="H43" s="112"/>
      <c r="I43" s="112"/>
      <c r="J43" s="113"/>
      <c r="K43" s="179" t="str">
        <f t="shared" si="9"/>
        <v/>
      </c>
      <c r="L43" s="177" t="str">
        <f t="shared" si="17"/>
        <v/>
      </c>
      <c r="M43" s="177" t="str">
        <f t="shared" si="17"/>
        <v/>
      </c>
      <c r="N43" s="170" t="str">
        <f t="shared" si="17"/>
        <v/>
      </c>
      <c r="O43" s="179" t="str">
        <f t="shared" si="10"/>
        <v/>
      </c>
      <c r="P43" s="177" t="str">
        <f t="shared" si="18"/>
        <v/>
      </c>
      <c r="Q43" s="177" t="str">
        <f t="shared" si="18"/>
        <v/>
      </c>
      <c r="R43" s="170" t="str">
        <f t="shared" si="18"/>
        <v/>
      </c>
      <c r="S43" s="179" t="str">
        <f t="shared" si="11"/>
        <v/>
      </c>
      <c r="T43" s="177" t="str">
        <f t="shared" si="19"/>
        <v/>
      </c>
      <c r="U43" s="177" t="str">
        <f t="shared" si="19"/>
        <v/>
      </c>
      <c r="V43" s="170" t="str">
        <f t="shared" si="19"/>
        <v/>
      </c>
      <c r="W43" s="237" t="str">
        <f t="shared" si="13"/>
        <v/>
      </c>
      <c r="X43" s="238" t="str">
        <f t="shared" si="14"/>
        <v/>
      </c>
      <c r="Y43" s="238" t="str">
        <f t="shared" si="14"/>
        <v/>
      </c>
      <c r="Z43" s="239" t="str">
        <f t="shared" si="14"/>
        <v/>
      </c>
      <c r="AA43" s="237" t="str">
        <f t="shared" si="15"/>
        <v/>
      </c>
      <c r="AB43" s="238" t="str">
        <f t="shared" si="16"/>
        <v/>
      </c>
      <c r="AC43" s="238" t="str">
        <f t="shared" si="16"/>
        <v/>
      </c>
      <c r="AD43" s="239" t="str">
        <f t="shared" si="16"/>
        <v/>
      </c>
      <c r="AE43" s="250"/>
    </row>
    <row r="44" spans="1:31" ht="33" customHeight="1" x14ac:dyDescent="0.25">
      <c r="A44" s="178"/>
      <c r="B44" s="180"/>
      <c r="C44" s="114" t="str">
        <f t="shared" si="7"/>
        <v/>
      </c>
      <c r="D44" s="112"/>
      <c r="E44" s="112"/>
      <c r="F44" s="113"/>
      <c r="G44" s="114" t="str">
        <f t="shared" si="8"/>
        <v/>
      </c>
      <c r="H44" s="112"/>
      <c r="I44" s="112"/>
      <c r="J44" s="113"/>
      <c r="K44" s="179" t="str">
        <f t="shared" si="9"/>
        <v/>
      </c>
      <c r="L44" s="177" t="str">
        <f t="shared" si="17"/>
        <v/>
      </c>
      <c r="M44" s="177" t="str">
        <f t="shared" si="17"/>
        <v/>
      </c>
      <c r="N44" s="170" t="str">
        <f t="shared" si="17"/>
        <v/>
      </c>
      <c r="O44" s="179" t="str">
        <f t="shared" si="10"/>
        <v/>
      </c>
      <c r="P44" s="177" t="str">
        <f t="shared" si="18"/>
        <v/>
      </c>
      <c r="Q44" s="177" t="str">
        <f t="shared" si="18"/>
        <v/>
      </c>
      <c r="R44" s="170" t="str">
        <f t="shared" si="18"/>
        <v/>
      </c>
      <c r="S44" s="179" t="str">
        <f t="shared" si="11"/>
        <v/>
      </c>
      <c r="T44" s="177" t="str">
        <f t="shared" si="19"/>
        <v/>
      </c>
      <c r="U44" s="177" t="str">
        <f t="shared" si="19"/>
        <v/>
      </c>
      <c r="V44" s="170" t="str">
        <f t="shared" si="19"/>
        <v/>
      </c>
      <c r="W44" s="237" t="str">
        <f t="shared" si="13"/>
        <v/>
      </c>
      <c r="X44" s="238" t="str">
        <f t="shared" si="14"/>
        <v/>
      </c>
      <c r="Y44" s="238" t="str">
        <f t="shared" si="14"/>
        <v/>
      </c>
      <c r="Z44" s="239" t="str">
        <f t="shared" si="14"/>
        <v/>
      </c>
      <c r="AA44" s="237" t="str">
        <f t="shared" si="15"/>
        <v/>
      </c>
      <c r="AB44" s="238" t="str">
        <f t="shared" si="16"/>
        <v/>
      </c>
      <c r="AC44" s="238" t="str">
        <f t="shared" si="16"/>
        <v/>
      </c>
      <c r="AD44" s="239" t="str">
        <f t="shared" si="16"/>
        <v/>
      </c>
      <c r="AE44" s="250"/>
    </row>
    <row r="45" spans="1:31" ht="33" customHeight="1" x14ac:dyDescent="0.25">
      <c r="A45" s="178"/>
      <c r="B45" s="180"/>
      <c r="C45" s="114" t="str">
        <f t="shared" si="7"/>
        <v/>
      </c>
      <c r="D45" s="112"/>
      <c r="E45" s="112"/>
      <c r="F45" s="113"/>
      <c r="G45" s="114" t="str">
        <f t="shared" si="8"/>
        <v/>
      </c>
      <c r="H45" s="112"/>
      <c r="I45" s="112"/>
      <c r="J45" s="113"/>
      <c r="K45" s="179" t="str">
        <f t="shared" si="9"/>
        <v/>
      </c>
      <c r="L45" s="177" t="str">
        <f t="shared" si="17"/>
        <v/>
      </c>
      <c r="M45" s="177" t="str">
        <f t="shared" si="17"/>
        <v/>
      </c>
      <c r="N45" s="170" t="str">
        <f t="shared" si="17"/>
        <v/>
      </c>
      <c r="O45" s="179" t="str">
        <f t="shared" si="10"/>
        <v/>
      </c>
      <c r="P45" s="177" t="str">
        <f t="shared" si="18"/>
        <v/>
      </c>
      <c r="Q45" s="177" t="str">
        <f t="shared" si="18"/>
        <v/>
      </c>
      <c r="R45" s="170" t="str">
        <f t="shared" si="18"/>
        <v/>
      </c>
      <c r="S45" s="179" t="str">
        <f t="shared" si="11"/>
        <v/>
      </c>
      <c r="T45" s="177" t="str">
        <f t="shared" si="19"/>
        <v/>
      </c>
      <c r="U45" s="177" t="str">
        <f t="shared" si="19"/>
        <v/>
      </c>
      <c r="V45" s="170" t="str">
        <f t="shared" si="19"/>
        <v/>
      </c>
      <c r="W45" s="237" t="str">
        <f t="shared" si="13"/>
        <v/>
      </c>
      <c r="X45" s="238" t="str">
        <f t="shared" si="14"/>
        <v/>
      </c>
      <c r="Y45" s="238" t="str">
        <f t="shared" si="14"/>
        <v/>
      </c>
      <c r="Z45" s="239" t="str">
        <f t="shared" si="14"/>
        <v/>
      </c>
      <c r="AA45" s="237" t="str">
        <f t="shared" si="15"/>
        <v/>
      </c>
      <c r="AB45" s="238" t="str">
        <f t="shared" si="16"/>
        <v/>
      </c>
      <c r="AC45" s="238" t="str">
        <f t="shared" si="16"/>
        <v/>
      </c>
      <c r="AD45" s="239" t="str">
        <f t="shared" si="16"/>
        <v/>
      </c>
      <c r="AE45" s="250"/>
    </row>
    <row r="46" spans="1:31" ht="33" customHeight="1" x14ac:dyDescent="0.25">
      <c r="A46" s="178"/>
      <c r="B46" s="180"/>
      <c r="C46" s="114" t="str">
        <f t="shared" si="7"/>
        <v/>
      </c>
      <c r="D46" s="112"/>
      <c r="E46" s="112"/>
      <c r="F46" s="113"/>
      <c r="G46" s="114" t="str">
        <f t="shared" si="8"/>
        <v/>
      </c>
      <c r="H46" s="112"/>
      <c r="I46" s="112"/>
      <c r="J46" s="113"/>
      <c r="K46" s="179" t="str">
        <f t="shared" si="9"/>
        <v/>
      </c>
      <c r="L46" s="177" t="str">
        <f t="shared" si="17"/>
        <v/>
      </c>
      <c r="M46" s="177" t="str">
        <f t="shared" si="17"/>
        <v/>
      </c>
      <c r="N46" s="170" t="str">
        <f t="shared" si="17"/>
        <v/>
      </c>
      <c r="O46" s="179" t="str">
        <f t="shared" si="10"/>
        <v/>
      </c>
      <c r="P46" s="177" t="str">
        <f t="shared" si="18"/>
        <v/>
      </c>
      <c r="Q46" s="177" t="str">
        <f t="shared" si="18"/>
        <v/>
      </c>
      <c r="R46" s="170" t="str">
        <f t="shared" si="18"/>
        <v/>
      </c>
      <c r="S46" s="179" t="str">
        <f t="shared" si="11"/>
        <v/>
      </c>
      <c r="T46" s="177" t="str">
        <f t="shared" si="19"/>
        <v/>
      </c>
      <c r="U46" s="177" t="str">
        <f t="shared" si="19"/>
        <v/>
      </c>
      <c r="V46" s="170" t="str">
        <f t="shared" si="19"/>
        <v/>
      </c>
      <c r="W46" s="237" t="str">
        <f t="shared" si="13"/>
        <v/>
      </c>
      <c r="X46" s="238" t="str">
        <f t="shared" si="14"/>
        <v/>
      </c>
      <c r="Y46" s="238" t="str">
        <f t="shared" si="14"/>
        <v/>
      </c>
      <c r="Z46" s="239" t="str">
        <f t="shared" si="14"/>
        <v/>
      </c>
      <c r="AA46" s="237" t="str">
        <f t="shared" si="15"/>
        <v/>
      </c>
      <c r="AB46" s="238" t="str">
        <f t="shared" si="16"/>
        <v/>
      </c>
      <c r="AC46" s="238" t="str">
        <f t="shared" si="16"/>
        <v/>
      </c>
      <c r="AD46" s="239" t="str">
        <f t="shared" si="16"/>
        <v/>
      </c>
      <c r="AE46" s="250"/>
    </row>
    <row r="47" spans="1:31" ht="33" customHeight="1" x14ac:dyDescent="0.25">
      <c r="A47" s="178"/>
      <c r="B47" s="180"/>
      <c r="C47" s="114" t="str">
        <f t="shared" si="7"/>
        <v/>
      </c>
      <c r="D47" s="112"/>
      <c r="E47" s="112"/>
      <c r="F47" s="113"/>
      <c r="G47" s="114" t="str">
        <f t="shared" si="8"/>
        <v/>
      </c>
      <c r="H47" s="112"/>
      <c r="I47" s="112"/>
      <c r="J47" s="113"/>
      <c r="K47" s="179" t="str">
        <f t="shared" si="9"/>
        <v/>
      </c>
      <c r="L47" s="177" t="str">
        <f t="shared" si="17"/>
        <v/>
      </c>
      <c r="M47" s="177" t="str">
        <f t="shared" si="17"/>
        <v/>
      </c>
      <c r="N47" s="170" t="str">
        <f t="shared" si="17"/>
        <v/>
      </c>
      <c r="O47" s="179" t="str">
        <f t="shared" si="10"/>
        <v/>
      </c>
      <c r="P47" s="177" t="str">
        <f t="shared" si="18"/>
        <v/>
      </c>
      <c r="Q47" s="177" t="str">
        <f t="shared" si="18"/>
        <v/>
      </c>
      <c r="R47" s="170" t="str">
        <f t="shared" si="18"/>
        <v/>
      </c>
      <c r="S47" s="179" t="str">
        <f t="shared" si="11"/>
        <v/>
      </c>
      <c r="T47" s="177" t="str">
        <f t="shared" si="19"/>
        <v/>
      </c>
      <c r="U47" s="177" t="str">
        <f t="shared" si="19"/>
        <v/>
      </c>
      <c r="V47" s="170" t="str">
        <f t="shared" si="19"/>
        <v/>
      </c>
      <c r="W47" s="237" t="str">
        <f t="shared" si="13"/>
        <v/>
      </c>
      <c r="X47" s="238" t="str">
        <f t="shared" si="14"/>
        <v/>
      </c>
      <c r="Y47" s="238" t="str">
        <f t="shared" si="14"/>
        <v/>
      </c>
      <c r="Z47" s="239" t="str">
        <f t="shared" si="14"/>
        <v/>
      </c>
      <c r="AA47" s="237" t="str">
        <f t="shared" si="15"/>
        <v/>
      </c>
      <c r="AB47" s="238" t="str">
        <f t="shared" si="16"/>
        <v/>
      </c>
      <c r="AC47" s="238" t="str">
        <f t="shared" si="16"/>
        <v/>
      </c>
      <c r="AD47" s="239" t="str">
        <f t="shared" si="16"/>
        <v/>
      </c>
      <c r="AE47" s="250"/>
    </row>
    <row r="48" spans="1:31" ht="33" customHeight="1" x14ac:dyDescent="0.25">
      <c r="A48" s="178"/>
      <c r="B48" s="180"/>
      <c r="C48" s="114" t="str">
        <f t="shared" si="7"/>
        <v/>
      </c>
      <c r="D48" s="112"/>
      <c r="E48" s="112"/>
      <c r="F48" s="113"/>
      <c r="G48" s="114" t="str">
        <f t="shared" si="8"/>
        <v/>
      </c>
      <c r="H48" s="112"/>
      <c r="I48" s="112"/>
      <c r="J48" s="113"/>
      <c r="K48" s="179" t="str">
        <f t="shared" si="9"/>
        <v/>
      </c>
      <c r="L48" s="177" t="str">
        <f t="shared" si="17"/>
        <v/>
      </c>
      <c r="M48" s="177" t="str">
        <f t="shared" si="17"/>
        <v/>
      </c>
      <c r="N48" s="170" t="str">
        <f t="shared" si="17"/>
        <v/>
      </c>
      <c r="O48" s="179" t="str">
        <f t="shared" si="10"/>
        <v/>
      </c>
      <c r="P48" s="177" t="str">
        <f t="shared" si="18"/>
        <v/>
      </c>
      <c r="Q48" s="177" t="str">
        <f t="shared" si="18"/>
        <v/>
      </c>
      <c r="R48" s="170" t="str">
        <f t="shared" si="18"/>
        <v/>
      </c>
      <c r="S48" s="179" t="str">
        <f t="shared" si="11"/>
        <v/>
      </c>
      <c r="T48" s="177" t="str">
        <f t="shared" si="19"/>
        <v/>
      </c>
      <c r="U48" s="177" t="str">
        <f t="shared" si="19"/>
        <v/>
      </c>
      <c r="V48" s="170" t="str">
        <f t="shared" si="19"/>
        <v/>
      </c>
      <c r="W48" s="237" t="str">
        <f t="shared" si="13"/>
        <v/>
      </c>
      <c r="X48" s="238" t="str">
        <f t="shared" si="14"/>
        <v/>
      </c>
      <c r="Y48" s="238" t="str">
        <f t="shared" si="14"/>
        <v/>
      </c>
      <c r="Z48" s="239" t="str">
        <f t="shared" si="14"/>
        <v/>
      </c>
      <c r="AA48" s="237" t="str">
        <f t="shared" si="15"/>
        <v/>
      </c>
      <c r="AB48" s="238" t="str">
        <f t="shared" si="16"/>
        <v/>
      </c>
      <c r="AC48" s="238" t="str">
        <f t="shared" si="16"/>
        <v/>
      </c>
      <c r="AD48" s="239" t="str">
        <f t="shared" si="16"/>
        <v/>
      </c>
      <c r="AE48" s="250"/>
    </row>
    <row r="49" spans="1:31" ht="33" customHeight="1" x14ac:dyDescent="0.25">
      <c r="A49" s="178"/>
      <c r="B49" s="180"/>
      <c r="C49" s="114" t="str">
        <f t="shared" si="7"/>
        <v/>
      </c>
      <c r="D49" s="112"/>
      <c r="E49" s="112"/>
      <c r="F49" s="113"/>
      <c r="G49" s="114" t="str">
        <f t="shared" si="8"/>
        <v/>
      </c>
      <c r="H49" s="112"/>
      <c r="I49" s="112"/>
      <c r="J49" s="113"/>
      <c r="K49" s="179" t="str">
        <f t="shared" si="9"/>
        <v/>
      </c>
      <c r="L49" s="177" t="str">
        <f t="shared" si="17"/>
        <v/>
      </c>
      <c r="M49" s="177" t="str">
        <f t="shared" si="17"/>
        <v/>
      </c>
      <c r="N49" s="170" t="str">
        <f t="shared" si="17"/>
        <v/>
      </c>
      <c r="O49" s="179" t="str">
        <f t="shared" si="10"/>
        <v/>
      </c>
      <c r="P49" s="177" t="str">
        <f t="shared" si="18"/>
        <v/>
      </c>
      <c r="Q49" s="177" t="str">
        <f t="shared" si="18"/>
        <v/>
      </c>
      <c r="R49" s="170" t="str">
        <f t="shared" si="18"/>
        <v/>
      </c>
      <c r="S49" s="179" t="str">
        <f t="shared" si="11"/>
        <v/>
      </c>
      <c r="T49" s="177" t="str">
        <f t="shared" si="19"/>
        <v/>
      </c>
      <c r="U49" s="177" t="str">
        <f t="shared" si="19"/>
        <v/>
      </c>
      <c r="V49" s="170" t="str">
        <f t="shared" si="19"/>
        <v/>
      </c>
      <c r="W49" s="237" t="str">
        <f t="shared" si="13"/>
        <v/>
      </c>
      <c r="X49" s="238" t="str">
        <f t="shared" si="14"/>
        <v/>
      </c>
      <c r="Y49" s="238" t="str">
        <f t="shared" si="14"/>
        <v/>
      </c>
      <c r="Z49" s="239" t="str">
        <f t="shared" si="14"/>
        <v/>
      </c>
      <c r="AA49" s="237" t="str">
        <f t="shared" si="15"/>
        <v/>
      </c>
      <c r="AB49" s="238" t="str">
        <f t="shared" si="16"/>
        <v/>
      </c>
      <c r="AC49" s="238" t="str">
        <f t="shared" si="16"/>
        <v/>
      </c>
      <c r="AD49" s="239" t="str">
        <f t="shared" si="16"/>
        <v/>
      </c>
      <c r="AE49" s="250"/>
    </row>
    <row r="50" spans="1:31" ht="33" customHeight="1" x14ac:dyDescent="0.25">
      <c r="A50" s="178"/>
      <c r="B50" s="180"/>
      <c r="C50" s="114" t="str">
        <f t="shared" si="7"/>
        <v/>
      </c>
      <c r="D50" s="112"/>
      <c r="E50" s="112"/>
      <c r="F50" s="113"/>
      <c r="G50" s="114" t="str">
        <f t="shared" si="8"/>
        <v/>
      </c>
      <c r="H50" s="112"/>
      <c r="I50" s="112"/>
      <c r="J50" s="113"/>
      <c r="K50" s="179" t="str">
        <f t="shared" si="9"/>
        <v/>
      </c>
      <c r="L50" s="177" t="str">
        <f t="shared" si="17"/>
        <v/>
      </c>
      <c r="M50" s="177" t="str">
        <f t="shared" si="17"/>
        <v/>
      </c>
      <c r="N50" s="170" t="str">
        <f t="shared" si="17"/>
        <v/>
      </c>
      <c r="O50" s="179" t="str">
        <f t="shared" si="10"/>
        <v/>
      </c>
      <c r="P50" s="177" t="str">
        <f t="shared" si="18"/>
        <v/>
      </c>
      <c r="Q50" s="177" t="str">
        <f t="shared" si="18"/>
        <v/>
      </c>
      <c r="R50" s="170" t="str">
        <f t="shared" si="18"/>
        <v/>
      </c>
      <c r="S50" s="179" t="str">
        <f t="shared" si="11"/>
        <v/>
      </c>
      <c r="T50" s="177" t="str">
        <f t="shared" si="19"/>
        <v/>
      </c>
      <c r="U50" s="177" t="str">
        <f t="shared" si="19"/>
        <v/>
      </c>
      <c r="V50" s="170" t="str">
        <f t="shared" si="19"/>
        <v/>
      </c>
      <c r="W50" s="237" t="str">
        <f t="shared" si="13"/>
        <v/>
      </c>
      <c r="X50" s="238" t="str">
        <f t="shared" si="14"/>
        <v/>
      </c>
      <c r="Y50" s="238" t="str">
        <f t="shared" si="14"/>
        <v/>
      </c>
      <c r="Z50" s="239" t="str">
        <f t="shared" si="14"/>
        <v/>
      </c>
      <c r="AA50" s="237" t="str">
        <f t="shared" si="15"/>
        <v/>
      </c>
      <c r="AB50" s="238" t="str">
        <f t="shared" si="16"/>
        <v/>
      </c>
      <c r="AC50" s="238" t="str">
        <f t="shared" si="16"/>
        <v/>
      </c>
      <c r="AD50" s="239" t="str">
        <f t="shared" si="16"/>
        <v/>
      </c>
      <c r="AE50" s="250"/>
    </row>
    <row r="51" spans="1:31" ht="33" customHeight="1" x14ac:dyDescent="0.25">
      <c r="A51" s="178"/>
      <c r="B51" s="180"/>
      <c r="C51" s="114" t="str">
        <f t="shared" si="7"/>
        <v/>
      </c>
      <c r="D51" s="112"/>
      <c r="E51" s="112"/>
      <c r="F51" s="113"/>
      <c r="G51" s="114" t="str">
        <f t="shared" si="8"/>
        <v/>
      </c>
      <c r="H51" s="112"/>
      <c r="I51" s="112"/>
      <c r="J51" s="113"/>
      <c r="K51" s="179" t="str">
        <f t="shared" si="9"/>
        <v/>
      </c>
      <c r="L51" s="177" t="str">
        <f t="shared" si="17"/>
        <v/>
      </c>
      <c r="M51" s="177" t="str">
        <f t="shared" si="17"/>
        <v/>
      </c>
      <c r="N51" s="170" t="str">
        <f t="shared" si="17"/>
        <v/>
      </c>
      <c r="O51" s="179" t="str">
        <f t="shared" si="10"/>
        <v/>
      </c>
      <c r="P51" s="177" t="str">
        <f t="shared" si="18"/>
        <v/>
      </c>
      <c r="Q51" s="177" t="str">
        <f t="shared" si="18"/>
        <v/>
      </c>
      <c r="R51" s="170" t="str">
        <f t="shared" si="18"/>
        <v/>
      </c>
      <c r="S51" s="179" t="str">
        <f t="shared" si="11"/>
        <v/>
      </c>
      <c r="T51" s="177" t="str">
        <f t="shared" si="19"/>
        <v/>
      </c>
      <c r="U51" s="177" t="str">
        <f t="shared" si="19"/>
        <v/>
      </c>
      <c r="V51" s="170" t="str">
        <f t="shared" si="19"/>
        <v/>
      </c>
      <c r="W51" s="237" t="str">
        <f t="shared" si="13"/>
        <v/>
      </c>
      <c r="X51" s="238" t="str">
        <f t="shared" si="14"/>
        <v/>
      </c>
      <c r="Y51" s="238" t="str">
        <f t="shared" si="14"/>
        <v/>
      </c>
      <c r="Z51" s="239" t="str">
        <f t="shared" si="14"/>
        <v/>
      </c>
      <c r="AA51" s="237" t="str">
        <f t="shared" si="15"/>
        <v/>
      </c>
      <c r="AB51" s="238" t="str">
        <f t="shared" si="16"/>
        <v/>
      </c>
      <c r="AC51" s="238" t="str">
        <f t="shared" si="16"/>
        <v/>
      </c>
      <c r="AD51" s="239" t="str">
        <f t="shared" si="16"/>
        <v/>
      </c>
      <c r="AE51" s="250"/>
    </row>
    <row r="52" spans="1:31" ht="33" customHeight="1" x14ac:dyDescent="0.25">
      <c r="A52" s="178"/>
      <c r="B52" s="180"/>
      <c r="C52" s="114" t="str">
        <f t="shared" si="7"/>
        <v/>
      </c>
      <c r="D52" s="112"/>
      <c r="E52" s="112"/>
      <c r="F52" s="113"/>
      <c r="G52" s="114" t="str">
        <f t="shared" si="8"/>
        <v/>
      </c>
      <c r="H52" s="112"/>
      <c r="I52" s="112"/>
      <c r="J52" s="113"/>
      <c r="K52" s="179" t="str">
        <f t="shared" si="9"/>
        <v/>
      </c>
      <c r="L52" s="177" t="str">
        <f t="shared" si="17"/>
        <v/>
      </c>
      <c r="M52" s="177" t="str">
        <f t="shared" si="17"/>
        <v/>
      </c>
      <c r="N52" s="170" t="str">
        <f t="shared" si="17"/>
        <v/>
      </c>
      <c r="O52" s="179" t="str">
        <f t="shared" si="10"/>
        <v/>
      </c>
      <c r="P52" s="177" t="str">
        <f t="shared" si="18"/>
        <v/>
      </c>
      <c r="Q52" s="177" t="str">
        <f t="shared" si="18"/>
        <v/>
      </c>
      <c r="R52" s="170" t="str">
        <f t="shared" si="18"/>
        <v/>
      </c>
      <c r="S52" s="179" t="str">
        <f t="shared" si="11"/>
        <v/>
      </c>
      <c r="T52" s="177" t="str">
        <f t="shared" si="19"/>
        <v/>
      </c>
      <c r="U52" s="177" t="str">
        <f t="shared" si="19"/>
        <v/>
      </c>
      <c r="V52" s="170" t="str">
        <f t="shared" si="19"/>
        <v/>
      </c>
      <c r="W52" s="237" t="str">
        <f t="shared" si="13"/>
        <v/>
      </c>
      <c r="X52" s="238" t="str">
        <f t="shared" si="14"/>
        <v/>
      </c>
      <c r="Y52" s="238" t="str">
        <f t="shared" si="14"/>
        <v/>
      </c>
      <c r="Z52" s="239" t="str">
        <f t="shared" si="14"/>
        <v/>
      </c>
      <c r="AA52" s="237" t="str">
        <f t="shared" si="15"/>
        <v/>
      </c>
      <c r="AB52" s="238" t="str">
        <f t="shared" si="16"/>
        <v/>
      </c>
      <c r="AC52" s="238" t="str">
        <f t="shared" si="16"/>
        <v/>
      </c>
      <c r="AD52" s="239" t="str">
        <f t="shared" si="16"/>
        <v/>
      </c>
      <c r="AE52" s="250"/>
    </row>
    <row r="53" spans="1:31" ht="33" customHeight="1" x14ac:dyDescent="0.25">
      <c r="A53" s="178"/>
      <c r="B53" s="180"/>
      <c r="C53" s="114" t="str">
        <f t="shared" si="7"/>
        <v/>
      </c>
      <c r="D53" s="112"/>
      <c r="E53" s="112"/>
      <c r="F53" s="113"/>
      <c r="G53" s="114" t="str">
        <f t="shared" si="8"/>
        <v/>
      </c>
      <c r="H53" s="112"/>
      <c r="I53" s="112"/>
      <c r="J53" s="113"/>
      <c r="K53" s="179" t="str">
        <f t="shared" si="9"/>
        <v/>
      </c>
      <c r="L53" s="177" t="str">
        <f t="shared" si="17"/>
        <v/>
      </c>
      <c r="M53" s="177" t="str">
        <f t="shared" si="17"/>
        <v/>
      </c>
      <c r="N53" s="170" t="str">
        <f t="shared" si="17"/>
        <v/>
      </c>
      <c r="O53" s="179" t="str">
        <f t="shared" si="10"/>
        <v/>
      </c>
      <c r="P53" s="177" t="str">
        <f t="shared" si="18"/>
        <v/>
      </c>
      <c r="Q53" s="177" t="str">
        <f t="shared" si="18"/>
        <v/>
      </c>
      <c r="R53" s="170" t="str">
        <f t="shared" si="18"/>
        <v/>
      </c>
      <c r="S53" s="179" t="str">
        <f t="shared" si="11"/>
        <v/>
      </c>
      <c r="T53" s="177" t="str">
        <f t="shared" si="19"/>
        <v/>
      </c>
      <c r="U53" s="177" t="str">
        <f t="shared" si="19"/>
        <v/>
      </c>
      <c r="V53" s="170" t="str">
        <f t="shared" si="19"/>
        <v/>
      </c>
      <c r="W53" s="237" t="str">
        <f t="shared" si="13"/>
        <v/>
      </c>
      <c r="X53" s="238" t="str">
        <f t="shared" si="14"/>
        <v/>
      </c>
      <c r="Y53" s="238" t="str">
        <f t="shared" si="14"/>
        <v/>
      </c>
      <c r="Z53" s="239" t="str">
        <f t="shared" si="14"/>
        <v/>
      </c>
      <c r="AA53" s="237" t="str">
        <f t="shared" si="15"/>
        <v/>
      </c>
      <c r="AB53" s="238" t="str">
        <f t="shared" si="16"/>
        <v/>
      </c>
      <c r="AC53" s="238" t="str">
        <f t="shared" si="16"/>
        <v/>
      </c>
      <c r="AD53" s="239" t="str">
        <f t="shared" si="16"/>
        <v/>
      </c>
      <c r="AE53" s="250"/>
    </row>
    <row r="54" spans="1:31" ht="33" customHeight="1" x14ac:dyDescent="0.25">
      <c r="A54" s="178"/>
      <c r="B54" s="180"/>
      <c r="C54" s="114" t="str">
        <f t="shared" si="7"/>
        <v/>
      </c>
      <c r="D54" s="112"/>
      <c r="E54" s="112"/>
      <c r="F54" s="113"/>
      <c r="G54" s="114" t="str">
        <f t="shared" si="8"/>
        <v/>
      </c>
      <c r="H54" s="112"/>
      <c r="I54" s="112"/>
      <c r="J54" s="113"/>
      <c r="K54" s="179" t="str">
        <f t="shared" si="9"/>
        <v/>
      </c>
      <c r="L54" s="177" t="str">
        <f t="shared" si="17"/>
        <v/>
      </c>
      <c r="M54" s="177" t="str">
        <f t="shared" si="17"/>
        <v/>
      </c>
      <c r="N54" s="170" t="str">
        <f t="shared" si="17"/>
        <v/>
      </c>
      <c r="O54" s="179" t="str">
        <f t="shared" si="10"/>
        <v/>
      </c>
      <c r="P54" s="177" t="str">
        <f t="shared" si="18"/>
        <v/>
      </c>
      <c r="Q54" s="177" t="str">
        <f t="shared" si="18"/>
        <v/>
      </c>
      <c r="R54" s="170" t="str">
        <f t="shared" si="18"/>
        <v/>
      </c>
      <c r="S54" s="179" t="str">
        <f t="shared" si="11"/>
        <v/>
      </c>
      <c r="T54" s="177" t="str">
        <f t="shared" si="19"/>
        <v/>
      </c>
      <c r="U54" s="177" t="str">
        <f t="shared" si="19"/>
        <v/>
      </c>
      <c r="V54" s="170" t="str">
        <f t="shared" si="19"/>
        <v/>
      </c>
      <c r="W54" s="237" t="str">
        <f t="shared" si="13"/>
        <v/>
      </c>
      <c r="X54" s="238" t="str">
        <f t="shared" si="14"/>
        <v/>
      </c>
      <c r="Y54" s="238" t="str">
        <f t="shared" si="14"/>
        <v/>
      </c>
      <c r="Z54" s="239" t="str">
        <f t="shared" si="14"/>
        <v/>
      </c>
      <c r="AA54" s="237" t="str">
        <f t="shared" si="15"/>
        <v/>
      </c>
      <c r="AB54" s="238" t="str">
        <f t="shared" si="16"/>
        <v/>
      </c>
      <c r="AC54" s="238" t="str">
        <f t="shared" si="16"/>
        <v/>
      </c>
      <c r="AD54" s="239" t="str">
        <f t="shared" si="16"/>
        <v/>
      </c>
      <c r="AE54" s="250"/>
    </row>
    <row r="55" spans="1:31" ht="33" customHeight="1" x14ac:dyDescent="0.25">
      <c r="A55" s="178"/>
      <c r="B55" s="180"/>
      <c r="C55" s="114" t="str">
        <f t="shared" si="7"/>
        <v/>
      </c>
      <c r="D55" s="112"/>
      <c r="E55" s="112"/>
      <c r="F55" s="113"/>
      <c r="G55" s="114" t="str">
        <f t="shared" si="8"/>
        <v/>
      </c>
      <c r="H55" s="112"/>
      <c r="I55" s="112"/>
      <c r="J55" s="113"/>
      <c r="K55" s="179" t="str">
        <f t="shared" si="9"/>
        <v/>
      </c>
      <c r="L55" s="177" t="str">
        <f t="shared" si="17"/>
        <v/>
      </c>
      <c r="M55" s="177" t="str">
        <f t="shared" si="17"/>
        <v/>
      </c>
      <c r="N55" s="170" t="str">
        <f t="shared" si="17"/>
        <v/>
      </c>
      <c r="O55" s="179" t="str">
        <f t="shared" si="10"/>
        <v/>
      </c>
      <c r="P55" s="177" t="str">
        <f t="shared" si="18"/>
        <v/>
      </c>
      <c r="Q55" s="177" t="str">
        <f t="shared" si="18"/>
        <v/>
      </c>
      <c r="R55" s="170" t="str">
        <f t="shared" si="18"/>
        <v/>
      </c>
      <c r="S55" s="179" t="str">
        <f t="shared" si="11"/>
        <v/>
      </c>
      <c r="T55" s="177" t="str">
        <f t="shared" si="19"/>
        <v/>
      </c>
      <c r="U55" s="177" t="str">
        <f t="shared" si="19"/>
        <v/>
      </c>
      <c r="V55" s="170" t="str">
        <f t="shared" si="19"/>
        <v/>
      </c>
      <c r="W55" s="237" t="str">
        <f t="shared" si="13"/>
        <v/>
      </c>
      <c r="X55" s="238" t="str">
        <f t="shared" si="14"/>
        <v/>
      </c>
      <c r="Y55" s="238" t="str">
        <f t="shared" si="14"/>
        <v/>
      </c>
      <c r="Z55" s="239" t="str">
        <f t="shared" si="14"/>
        <v/>
      </c>
      <c r="AA55" s="237" t="str">
        <f t="shared" si="15"/>
        <v/>
      </c>
      <c r="AB55" s="238" t="str">
        <f t="shared" si="16"/>
        <v/>
      </c>
      <c r="AC55" s="238" t="str">
        <f t="shared" si="16"/>
        <v/>
      </c>
      <c r="AD55" s="239" t="str">
        <f t="shared" si="16"/>
        <v/>
      </c>
      <c r="AE55" s="250"/>
    </row>
    <row r="56" spans="1:31" ht="33" customHeight="1" x14ac:dyDescent="0.25">
      <c r="A56" s="178"/>
      <c r="B56" s="180"/>
      <c r="C56" s="114" t="str">
        <f t="shared" si="7"/>
        <v/>
      </c>
      <c r="D56" s="112"/>
      <c r="E56" s="112"/>
      <c r="F56" s="113"/>
      <c r="G56" s="114" t="str">
        <f t="shared" si="8"/>
        <v/>
      </c>
      <c r="H56" s="112"/>
      <c r="I56" s="112"/>
      <c r="J56" s="113"/>
      <c r="K56" s="179" t="str">
        <f t="shared" si="9"/>
        <v/>
      </c>
      <c r="L56" s="177" t="str">
        <f t="shared" si="17"/>
        <v/>
      </c>
      <c r="M56" s="177" t="str">
        <f t="shared" si="17"/>
        <v/>
      </c>
      <c r="N56" s="170" t="str">
        <f t="shared" si="17"/>
        <v/>
      </c>
      <c r="O56" s="179" t="str">
        <f t="shared" si="10"/>
        <v/>
      </c>
      <c r="P56" s="177" t="str">
        <f t="shared" si="18"/>
        <v/>
      </c>
      <c r="Q56" s="177" t="str">
        <f t="shared" si="18"/>
        <v/>
      </c>
      <c r="R56" s="170" t="str">
        <f t="shared" si="18"/>
        <v/>
      </c>
      <c r="S56" s="179" t="str">
        <f t="shared" si="11"/>
        <v/>
      </c>
      <c r="T56" s="177" t="str">
        <f t="shared" si="19"/>
        <v/>
      </c>
      <c r="U56" s="177" t="str">
        <f t="shared" si="19"/>
        <v/>
      </c>
      <c r="V56" s="170" t="str">
        <f t="shared" si="19"/>
        <v/>
      </c>
      <c r="W56" s="237" t="str">
        <f t="shared" si="13"/>
        <v/>
      </c>
      <c r="X56" s="238" t="str">
        <f t="shared" si="14"/>
        <v/>
      </c>
      <c r="Y56" s="238" t="str">
        <f t="shared" si="14"/>
        <v/>
      </c>
      <c r="Z56" s="239" t="str">
        <f t="shared" si="14"/>
        <v/>
      </c>
      <c r="AA56" s="237" t="str">
        <f t="shared" si="15"/>
        <v/>
      </c>
      <c r="AB56" s="238" t="str">
        <f t="shared" si="16"/>
        <v/>
      </c>
      <c r="AC56" s="238" t="str">
        <f t="shared" si="16"/>
        <v/>
      </c>
      <c r="AD56" s="239" t="str">
        <f t="shared" si="16"/>
        <v/>
      </c>
      <c r="AE56" s="250"/>
    </row>
    <row r="57" spans="1:31" ht="33" customHeight="1" x14ac:dyDescent="0.25">
      <c r="A57" s="178"/>
      <c r="B57" s="180"/>
      <c r="C57" s="114" t="str">
        <f t="shared" si="7"/>
        <v/>
      </c>
      <c r="D57" s="112"/>
      <c r="E57" s="112"/>
      <c r="F57" s="113"/>
      <c r="G57" s="114" t="str">
        <f t="shared" si="8"/>
        <v/>
      </c>
      <c r="H57" s="112"/>
      <c r="I57" s="112"/>
      <c r="J57" s="113"/>
      <c r="K57" s="179" t="str">
        <f t="shared" si="9"/>
        <v/>
      </c>
      <c r="L57" s="177" t="str">
        <f t="shared" si="17"/>
        <v/>
      </c>
      <c r="M57" s="177" t="str">
        <f t="shared" si="17"/>
        <v/>
      </c>
      <c r="N57" s="170" t="str">
        <f t="shared" si="17"/>
        <v/>
      </c>
      <c r="O57" s="179" t="str">
        <f t="shared" si="10"/>
        <v/>
      </c>
      <c r="P57" s="177" t="str">
        <f t="shared" si="18"/>
        <v/>
      </c>
      <c r="Q57" s="177" t="str">
        <f t="shared" si="18"/>
        <v/>
      </c>
      <c r="R57" s="170" t="str">
        <f t="shared" si="18"/>
        <v/>
      </c>
      <c r="S57" s="179" t="str">
        <f t="shared" si="11"/>
        <v/>
      </c>
      <c r="T57" s="177" t="str">
        <f t="shared" si="19"/>
        <v/>
      </c>
      <c r="U57" s="177" t="str">
        <f t="shared" si="19"/>
        <v/>
      </c>
      <c r="V57" s="170" t="str">
        <f t="shared" si="19"/>
        <v/>
      </c>
      <c r="W57" s="237" t="str">
        <f t="shared" si="13"/>
        <v/>
      </c>
      <c r="X57" s="238" t="str">
        <f t="shared" si="14"/>
        <v/>
      </c>
      <c r="Y57" s="238" t="str">
        <f t="shared" si="14"/>
        <v/>
      </c>
      <c r="Z57" s="239" t="str">
        <f t="shared" si="14"/>
        <v/>
      </c>
      <c r="AA57" s="237" t="str">
        <f t="shared" si="15"/>
        <v/>
      </c>
      <c r="AB57" s="238" t="str">
        <f t="shared" si="16"/>
        <v/>
      </c>
      <c r="AC57" s="238" t="str">
        <f t="shared" si="16"/>
        <v/>
      </c>
      <c r="AD57" s="239" t="str">
        <f t="shared" si="16"/>
        <v/>
      </c>
      <c r="AE57" s="250"/>
    </row>
    <row r="58" spans="1:31" ht="33" customHeight="1" x14ac:dyDescent="0.25">
      <c r="A58" s="178"/>
      <c r="B58" s="180"/>
      <c r="C58" s="114" t="str">
        <f t="shared" si="7"/>
        <v/>
      </c>
      <c r="D58" s="112"/>
      <c r="E58" s="112"/>
      <c r="F58" s="113"/>
      <c r="G58" s="114" t="str">
        <f t="shared" si="8"/>
        <v/>
      </c>
      <c r="H58" s="112"/>
      <c r="I58" s="112"/>
      <c r="J58" s="113"/>
      <c r="K58" s="179" t="str">
        <f t="shared" si="9"/>
        <v/>
      </c>
      <c r="L58" s="177" t="str">
        <f t="shared" si="17"/>
        <v/>
      </c>
      <c r="M58" s="177" t="str">
        <f t="shared" si="17"/>
        <v/>
      </c>
      <c r="N58" s="170" t="str">
        <f t="shared" si="17"/>
        <v/>
      </c>
      <c r="O58" s="179" t="str">
        <f t="shared" si="10"/>
        <v/>
      </c>
      <c r="P58" s="177" t="str">
        <f t="shared" si="18"/>
        <v/>
      </c>
      <c r="Q58" s="177" t="str">
        <f t="shared" si="18"/>
        <v/>
      </c>
      <c r="R58" s="170" t="str">
        <f t="shared" si="18"/>
        <v/>
      </c>
      <c r="S58" s="179" t="str">
        <f t="shared" si="11"/>
        <v/>
      </c>
      <c r="T58" s="177" t="str">
        <f t="shared" si="19"/>
        <v/>
      </c>
      <c r="U58" s="177" t="str">
        <f t="shared" si="19"/>
        <v/>
      </c>
      <c r="V58" s="170" t="str">
        <f t="shared" si="19"/>
        <v/>
      </c>
      <c r="W58" s="237" t="str">
        <f t="shared" si="13"/>
        <v/>
      </c>
      <c r="X58" s="238" t="str">
        <f t="shared" si="14"/>
        <v/>
      </c>
      <c r="Y58" s="238" t="str">
        <f t="shared" si="14"/>
        <v/>
      </c>
      <c r="Z58" s="239" t="str">
        <f t="shared" si="14"/>
        <v/>
      </c>
      <c r="AA58" s="237" t="str">
        <f t="shared" si="15"/>
        <v/>
      </c>
      <c r="AB58" s="238" t="str">
        <f t="shared" si="16"/>
        <v/>
      </c>
      <c r="AC58" s="238" t="str">
        <f t="shared" si="16"/>
        <v/>
      </c>
      <c r="AD58" s="239" t="str">
        <f t="shared" si="16"/>
        <v/>
      </c>
      <c r="AE58" s="250"/>
    </row>
    <row r="59" spans="1:31" ht="33" customHeight="1" x14ac:dyDescent="0.25">
      <c r="A59" s="178"/>
      <c r="B59" s="180"/>
      <c r="C59" s="114" t="str">
        <f t="shared" si="7"/>
        <v/>
      </c>
      <c r="D59" s="112"/>
      <c r="E59" s="112"/>
      <c r="F59" s="113"/>
      <c r="G59" s="114" t="str">
        <f t="shared" si="8"/>
        <v/>
      </c>
      <c r="H59" s="112"/>
      <c r="I59" s="112"/>
      <c r="J59" s="113"/>
      <c r="K59" s="179" t="str">
        <f t="shared" si="9"/>
        <v/>
      </c>
      <c r="L59" s="177" t="str">
        <f t="shared" ref="L59:N90" si="20">IF(D59="","",D59)</f>
        <v/>
      </c>
      <c r="M59" s="177" t="str">
        <f t="shared" si="20"/>
        <v/>
      </c>
      <c r="N59" s="170" t="str">
        <f t="shared" si="20"/>
        <v/>
      </c>
      <c r="O59" s="179" t="str">
        <f t="shared" si="10"/>
        <v/>
      </c>
      <c r="P59" s="177" t="str">
        <f t="shared" ref="P59:R90" si="21">IF(H59="","",H59)</f>
        <v/>
      </c>
      <c r="Q59" s="177" t="str">
        <f t="shared" si="21"/>
        <v/>
      </c>
      <c r="R59" s="170" t="str">
        <f t="shared" si="21"/>
        <v/>
      </c>
      <c r="S59" s="179" t="str">
        <f t="shared" si="11"/>
        <v/>
      </c>
      <c r="T59" s="177" t="str">
        <f t="shared" si="19"/>
        <v/>
      </c>
      <c r="U59" s="177" t="str">
        <f t="shared" si="19"/>
        <v/>
      </c>
      <c r="V59" s="170" t="str">
        <f t="shared" si="19"/>
        <v/>
      </c>
      <c r="W59" s="237" t="str">
        <f t="shared" si="13"/>
        <v/>
      </c>
      <c r="X59" s="238" t="str">
        <f t="shared" si="14"/>
        <v/>
      </c>
      <c r="Y59" s="238" t="str">
        <f t="shared" si="14"/>
        <v/>
      </c>
      <c r="Z59" s="239" t="str">
        <f t="shared" si="14"/>
        <v/>
      </c>
      <c r="AA59" s="237" t="str">
        <f t="shared" si="15"/>
        <v/>
      </c>
      <c r="AB59" s="238" t="str">
        <f t="shared" si="16"/>
        <v/>
      </c>
      <c r="AC59" s="238" t="str">
        <f t="shared" si="16"/>
        <v/>
      </c>
      <c r="AD59" s="239" t="str">
        <f t="shared" si="16"/>
        <v/>
      </c>
      <c r="AE59" s="250"/>
    </row>
    <row r="60" spans="1:31" ht="33" customHeight="1" x14ac:dyDescent="0.25">
      <c r="A60" s="178"/>
      <c r="B60" s="180"/>
      <c r="C60" s="114" t="str">
        <f t="shared" si="7"/>
        <v/>
      </c>
      <c r="D60" s="112"/>
      <c r="E60" s="112"/>
      <c r="F60" s="113"/>
      <c r="G60" s="114" t="str">
        <f t="shared" si="8"/>
        <v/>
      </c>
      <c r="H60" s="112"/>
      <c r="I60" s="112"/>
      <c r="J60" s="113"/>
      <c r="K60" s="179" t="str">
        <f t="shared" si="9"/>
        <v/>
      </c>
      <c r="L60" s="177" t="str">
        <f t="shared" si="20"/>
        <v/>
      </c>
      <c r="M60" s="177" t="str">
        <f t="shared" si="20"/>
        <v/>
      </c>
      <c r="N60" s="170" t="str">
        <f t="shared" si="20"/>
        <v/>
      </c>
      <c r="O60" s="179" t="str">
        <f t="shared" si="10"/>
        <v/>
      </c>
      <c r="P60" s="177" t="str">
        <f t="shared" si="21"/>
        <v/>
      </c>
      <c r="Q60" s="177" t="str">
        <f t="shared" si="21"/>
        <v/>
      </c>
      <c r="R60" s="170" t="str">
        <f t="shared" si="21"/>
        <v/>
      </c>
      <c r="S60" s="179" t="str">
        <f t="shared" si="11"/>
        <v/>
      </c>
      <c r="T60" s="177" t="str">
        <f t="shared" ref="T60:V91" si="22">IF(P60="","",P60)</f>
        <v/>
      </c>
      <c r="U60" s="177" t="str">
        <f t="shared" si="22"/>
        <v/>
      </c>
      <c r="V60" s="170" t="str">
        <f t="shared" si="22"/>
        <v/>
      </c>
      <c r="W60" s="237" t="str">
        <f t="shared" si="13"/>
        <v/>
      </c>
      <c r="X60" s="238" t="str">
        <f t="shared" si="14"/>
        <v/>
      </c>
      <c r="Y60" s="238" t="str">
        <f t="shared" si="14"/>
        <v/>
      </c>
      <c r="Z60" s="239" t="str">
        <f t="shared" si="14"/>
        <v/>
      </c>
      <c r="AA60" s="237" t="str">
        <f t="shared" si="15"/>
        <v/>
      </c>
      <c r="AB60" s="238" t="str">
        <f t="shared" si="16"/>
        <v/>
      </c>
      <c r="AC60" s="238" t="str">
        <f t="shared" si="16"/>
        <v/>
      </c>
      <c r="AD60" s="239" t="str">
        <f t="shared" si="16"/>
        <v/>
      </c>
      <c r="AE60" s="250"/>
    </row>
    <row r="61" spans="1:31" ht="33" customHeight="1" x14ac:dyDescent="0.25">
      <c r="A61" s="178"/>
      <c r="B61" s="180"/>
      <c r="C61" s="114" t="str">
        <f t="shared" si="7"/>
        <v/>
      </c>
      <c r="D61" s="112"/>
      <c r="E61" s="112"/>
      <c r="F61" s="113"/>
      <c r="G61" s="114" t="str">
        <f t="shared" si="8"/>
        <v/>
      </c>
      <c r="H61" s="112"/>
      <c r="I61" s="112"/>
      <c r="J61" s="113"/>
      <c r="K61" s="179" t="str">
        <f t="shared" si="9"/>
        <v/>
      </c>
      <c r="L61" s="177" t="str">
        <f t="shared" si="20"/>
        <v/>
      </c>
      <c r="M61" s="177" t="str">
        <f t="shared" si="20"/>
        <v/>
      </c>
      <c r="N61" s="170" t="str">
        <f t="shared" si="20"/>
        <v/>
      </c>
      <c r="O61" s="179" t="str">
        <f t="shared" si="10"/>
        <v/>
      </c>
      <c r="P61" s="177" t="str">
        <f t="shared" si="21"/>
        <v/>
      </c>
      <c r="Q61" s="177" t="str">
        <f t="shared" si="21"/>
        <v/>
      </c>
      <c r="R61" s="170" t="str">
        <f t="shared" si="21"/>
        <v/>
      </c>
      <c r="S61" s="179" t="str">
        <f t="shared" si="11"/>
        <v/>
      </c>
      <c r="T61" s="177" t="str">
        <f t="shared" si="22"/>
        <v/>
      </c>
      <c r="U61" s="177" t="str">
        <f t="shared" si="22"/>
        <v/>
      </c>
      <c r="V61" s="170" t="str">
        <f t="shared" si="22"/>
        <v/>
      </c>
      <c r="W61" s="237" t="str">
        <f t="shared" si="13"/>
        <v/>
      </c>
      <c r="X61" s="238" t="str">
        <f t="shared" si="14"/>
        <v/>
      </c>
      <c r="Y61" s="238" t="str">
        <f t="shared" si="14"/>
        <v/>
      </c>
      <c r="Z61" s="239" t="str">
        <f t="shared" si="14"/>
        <v/>
      </c>
      <c r="AA61" s="237" t="str">
        <f t="shared" si="15"/>
        <v/>
      </c>
      <c r="AB61" s="238" t="str">
        <f t="shared" si="16"/>
        <v/>
      </c>
      <c r="AC61" s="238" t="str">
        <f t="shared" si="16"/>
        <v/>
      </c>
      <c r="AD61" s="239" t="str">
        <f t="shared" si="16"/>
        <v/>
      </c>
      <c r="AE61" s="250"/>
    </row>
    <row r="62" spans="1:31" ht="33" customHeight="1" x14ac:dyDescent="0.25">
      <c r="A62" s="178"/>
      <c r="B62" s="180"/>
      <c r="C62" s="114" t="str">
        <f t="shared" si="7"/>
        <v/>
      </c>
      <c r="D62" s="112"/>
      <c r="E62" s="112"/>
      <c r="F62" s="113"/>
      <c r="G62" s="114" t="str">
        <f t="shared" si="8"/>
        <v/>
      </c>
      <c r="H62" s="112"/>
      <c r="I62" s="112"/>
      <c r="J62" s="113"/>
      <c r="K62" s="179" t="str">
        <f t="shared" si="9"/>
        <v/>
      </c>
      <c r="L62" s="177" t="str">
        <f t="shared" si="20"/>
        <v/>
      </c>
      <c r="M62" s="177" t="str">
        <f t="shared" si="20"/>
        <v/>
      </c>
      <c r="N62" s="170" t="str">
        <f t="shared" si="20"/>
        <v/>
      </c>
      <c r="O62" s="179" t="str">
        <f t="shared" si="10"/>
        <v/>
      </c>
      <c r="P62" s="177" t="str">
        <f t="shared" si="21"/>
        <v/>
      </c>
      <c r="Q62" s="177" t="str">
        <f t="shared" si="21"/>
        <v/>
      </c>
      <c r="R62" s="170" t="str">
        <f t="shared" si="21"/>
        <v/>
      </c>
      <c r="S62" s="179" t="str">
        <f t="shared" si="11"/>
        <v/>
      </c>
      <c r="T62" s="177" t="str">
        <f t="shared" si="22"/>
        <v/>
      </c>
      <c r="U62" s="177" t="str">
        <f t="shared" si="22"/>
        <v/>
      </c>
      <c r="V62" s="170" t="str">
        <f t="shared" si="22"/>
        <v/>
      </c>
      <c r="W62" s="237" t="str">
        <f t="shared" si="13"/>
        <v/>
      </c>
      <c r="X62" s="238" t="str">
        <f t="shared" si="14"/>
        <v/>
      </c>
      <c r="Y62" s="238" t="str">
        <f t="shared" si="14"/>
        <v/>
      </c>
      <c r="Z62" s="239" t="str">
        <f t="shared" si="14"/>
        <v/>
      </c>
      <c r="AA62" s="237" t="str">
        <f t="shared" si="15"/>
        <v/>
      </c>
      <c r="AB62" s="238" t="str">
        <f t="shared" si="16"/>
        <v/>
      </c>
      <c r="AC62" s="238" t="str">
        <f t="shared" si="16"/>
        <v/>
      </c>
      <c r="AD62" s="239" t="str">
        <f t="shared" si="16"/>
        <v/>
      </c>
      <c r="AE62" s="250"/>
    </row>
    <row r="63" spans="1:31" ht="33" customHeight="1" x14ac:dyDescent="0.25">
      <c r="A63" s="178"/>
      <c r="B63" s="180"/>
      <c r="C63" s="114" t="str">
        <f t="shared" si="7"/>
        <v/>
      </c>
      <c r="D63" s="112"/>
      <c r="E63" s="112"/>
      <c r="F63" s="113"/>
      <c r="G63" s="114" t="str">
        <f t="shared" si="8"/>
        <v/>
      </c>
      <c r="H63" s="112"/>
      <c r="I63" s="112"/>
      <c r="J63" s="113"/>
      <c r="K63" s="179" t="str">
        <f t="shared" si="9"/>
        <v/>
      </c>
      <c r="L63" s="177" t="str">
        <f t="shared" si="20"/>
        <v/>
      </c>
      <c r="M63" s="177" t="str">
        <f t="shared" si="20"/>
        <v/>
      </c>
      <c r="N63" s="170" t="str">
        <f t="shared" si="20"/>
        <v/>
      </c>
      <c r="O63" s="179" t="str">
        <f t="shared" si="10"/>
        <v/>
      </c>
      <c r="P63" s="177" t="str">
        <f t="shared" si="21"/>
        <v/>
      </c>
      <c r="Q63" s="177" t="str">
        <f t="shared" si="21"/>
        <v/>
      </c>
      <c r="R63" s="170" t="str">
        <f t="shared" si="21"/>
        <v/>
      </c>
      <c r="S63" s="179" t="str">
        <f t="shared" si="11"/>
        <v/>
      </c>
      <c r="T63" s="177" t="str">
        <f t="shared" si="22"/>
        <v/>
      </c>
      <c r="U63" s="177" t="str">
        <f t="shared" si="22"/>
        <v/>
      </c>
      <c r="V63" s="170" t="str">
        <f t="shared" si="22"/>
        <v/>
      </c>
      <c r="W63" s="237" t="str">
        <f t="shared" si="13"/>
        <v/>
      </c>
      <c r="X63" s="238" t="str">
        <f t="shared" si="14"/>
        <v/>
      </c>
      <c r="Y63" s="238" t="str">
        <f t="shared" si="14"/>
        <v/>
      </c>
      <c r="Z63" s="239" t="str">
        <f t="shared" si="14"/>
        <v/>
      </c>
      <c r="AA63" s="237" t="str">
        <f t="shared" si="15"/>
        <v/>
      </c>
      <c r="AB63" s="238" t="str">
        <f t="shared" si="16"/>
        <v/>
      </c>
      <c r="AC63" s="238" t="str">
        <f t="shared" si="16"/>
        <v/>
      </c>
      <c r="AD63" s="239" t="str">
        <f t="shared" si="16"/>
        <v/>
      </c>
      <c r="AE63" s="250"/>
    </row>
    <row r="64" spans="1:31" ht="33" customHeight="1" x14ac:dyDescent="0.25">
      <c r="A64" s="178"/>
      <c r="B64" s="180"/>
      <c r="C64" s="114" t="str">
        <f t="shared" si="7"/>
        <v/>
      </c>
      <c r="D64" s="112"/>
      <c r="E64" s="112"/>
      <c r="F64" s="113"/>
      <c r="G64" s="114" t="str">
        <f t="shared" si="8"/>
        <v/>
      </c>
      <c r="H64" s="112"/>
      <c r="I64" s="112"/>
      <c r="J64" s="113"/>
      <c r="K64" s="179" t="str">
        <f t="shared" si="9"/>
        <v/>
      </c>
      <c r="L64" s="177" t="str">
        <f t="shared" si="20"/>
        <v/>
      </c>
      <c r="M64" s="177" t="str">
        <f t="shared" si="20"/>
        <v/>
      </c>
      <c r="N64" s="170" t="str">
        <f t="shared" si="20"/>
        <v/>
      </c>
      <c r="O64" s="179" t="str">
        <f t="shared" si="10"/>
        <v/>
      </c>
      <c r="P64" s="177" t="str">
        <f t="shared" si="21"/>
        <v/>
      </c>
      <c r="Q64" s="177" t="str">
        <f t="shared" si="21"/>
        <v/>
      </c>
      <c r="R64" s="170" t="str">
        <f t="shared" si="21"/>
        <v/>
      </c>
      <c r="S64" s="179" t="str">
        <f t="shared" si="11"/>
        <v/>
      </c>
      <c r="T64" s="177" t="str">
        <f t="shared" si="22"/>
        <v/>
      </c>
      <c r="U64" s="177" t="str">
        <f t="shared" si="22"/>
        <v/>
      </c>
      <c r="V64" s="170" t="str">
        <f t="shared" si="22"/>
        <v/>
      </c>
      <c r="W64" s="237" t="str">
        <f t="shared" si="13"/>
        <v/>
      </c>
      <c r="X64" s="238" t="str">
        <f t="shared" si="14"/>
        <v/>
      </c>
      <c r="Y64" s="238" t="str">
        <f t="shared" si="14"/>
        <v/>
      </c>
      <c r="Z64" s="239" t="str">
        <f t="shared" si="14"/>
        <v/>
      </c>
      <c r="AA64" s="237" t="str">
        <f t="shared" si="15"/>
        <v/>
      </c>
      <c r="AB64" s="238" t="str">
        <f t="shared" si="16"/>
        <v/>
      </c>
      <c r="AC64" s="238" t="str">
        <f t="shared" si="16"/>
        <v/>
      </c>
      <c r="AD64" s="239" t="str">
        <f t="shared" si="16"/>
        <v/>
      </c>
      <c r="AE64" s="250"/>
    </row>
    <row r="65" spans="1:31" ht="33" customHeight="1" x14ac:dyDescent="0.25">
      <c r="A65" s="178"/>
      <c r="B65" s="180"/>
      <c r="C65" s="114" t="str">
        <f t="shared" si="7"/>
        <v/>
      </c>
      <c r="D65" s="112"/>
      <c r="E65" s="112"/>
      <c r="F65" s="113"/>
      <c r="G65" s="114" t="str">
        <f t="shared" si="8"/>
        <v/>
      </c>
      <c r="H65" s="112"/>
      <c r="I65" s="112"/>
      <c r="J65" s="113"/>
      <c r="K65" s="179" t="str">
        <f t="shared" si="9"/>
        <v/>
      </c>
      <c r="L65" s="177" t="str">
        <f t="shared" si="20"/>
        <v/>
      </c>
      <c r="M65" s="177" t="str">
        <f t="shared" si="20"/>
        <v/>
      </c>
      <c r="N65" s="170" t="str">
        <f t="shared" si="20"/>
        <v/>
      </c>
      <c r="O65" s="179" t="str">
        <f t="shared" si="10"/>
        <v/>
      </c>
      <c r="P65" s="177" t="str">
        <f t="shared" si="21"/>
        <v/>
      </c>
      <c r="Q65" s="177" t="str">
        <f t="shared" si="21"/>
        <v/>
      </c>
      <c r="R65" s="170" t="str">
        <f t="shared" si="21"/>
        <v/>
      </c>
      <c r="S65" s="179" t="str">
        <f t="shared" si="11"/>
        <v/>
      </c>
      <c r="T65" s="177" t="str">
        <f t="shared" si="22"/>
        <v/>
      </c>
      <c r="U65" s="177" t="str">
        <f t="shared" si="22"/>
        <v/>
      </c>
      <c r="V65" s="170" t="str">
        <f t="shared" si="22"/>
        <v/>
      </c>
      <c r="W65" s="237" t="str">
        <f t="shared" si="13"/>
        <v/>
      </c>
      <c r="X65" s="238" t="str">
        <f t="shared" si="14"/>
        <v/>
      </c>
      <c r="Y65" s="238" t="str">
        <f t="shared" si="14"/>
        <v/>
      </c>
      <c r="Z65" s="239" t="str">
        <f t="shared" si="14"/>
        <v/>
      </c>
      <c r="AA65" s="237" t="str">
        <f t="shared" si="15"/>
        <v/>
      </c>
      <c r="AB65" s="238" t="str">
        <f t="shared" si="16"/>
        <v/>
      </c>
      <c r="AC65" s="238" t="str">
        <f t="shared" si="16"/>
        <v/>
      </c>
      <c r="AD65" s="239" t="str">
        <f t="shared" si="16"/>
        <v/>
      </c>
      <c r="AE65" s="250"/>
    </row>
    <row r="66" spans="1:31" ht="33" customHeight="1" x14ac:dyDescent="0.25">
      <c r="A66" s="178"/>
      <c r="B66" s="180"/>
      <c r="C66" s="114" t="str">
        <f t="shared" si="7"/>
        <v/>
      </c>
      <c r="D66" s="112"/>
      <c r="E66" s="112"/>
      <c r="F66" s="113"/>
      <c r="G66" s="114" t="str">
        <f t="shared" si="8"/>
        <v/>
      </c>
      <c r="H66" s="112"/>
      <c r="I66" s="112"/>
      <c r="J66" s="113"/>
      <c r="K66" s="179" t="str">
        <f t="shared" si="9"/>
        <v/>
      </c>
      <c r="L66" s="177" t="str">
        <f t="shared" si="20"/>
        <v/>
      </c>
      <c r="M66" s="177" t="str">
        <f t="shared" si="20"/>
        <v/>
      </c>
      <c r="N66" s="170" t="str">
        <f t="shared" si="20"/>
        <v/>
      </c>
      <c r="O66" s="179" t="str">
        <f t="shared" si="10"/>
        <v/>
      </c>
      <c r="P66" s="177" t="str">
        <f t="shared" si="21"/>
        <v/>
      </c>
      <c r="Q66" s="177" t="str">
        <f t="shared" si="21"/>
        <v/>
      </c>
      <c r="R66" s="170" t="str">
        <f t="shared" si="21"/>
        <v/>
      </c>
      <c r="S66" s="179" t="str">
        <f t="shared" si="11"/>
        <v/>
      </c>
      <c r="T66" s="177" t="str">
        <f t="shared" si="22"/>
        <v/>
      </c>
      <c r="U66" s="177" t="str">
        <f t="shared" si="22"/>
        <v/>
      </c>
      <c r="V66" s="170" t="str">
        <f t="shared" si="22"/>
        <v/>
      </c>
      <c r="W66" s="237" t="str">
        <f t="shared" si="13"/>
        <v/>
      </c>
      <c r="X66" s="238" t="str">
        <f t="shared" si="14"/>
        <v/>
      </c>
      <c r="Y66" s="238" t="str">
        <f t="shared" si="14"/>
        <v/>
      </c>
      <c r="Z66" s="239" t="str">
        <f t="shared" si="14"/>
        <v/>
      </c>
      <c r="AA66" s="237" t="str">
        <f t="shared" si="15"/>
        <v/>
      </c>
      <c r="AB66" s="238" t="str">
        <f t="shared" si="16"/>
        <v/>
      </c>
      <c r="AC66" s="238" t="str">
        <f t="shared" si="16"/>
        <v/>
      </c>
      <c r="AD66" s="239" t="str">
        <f t="shared" si="16"/>
        <v/>
      </c>
      <c r="AE66" s="250"/>
    </row>
    <row r="67" spans="1:31" ht="33" customHeight="1" x14ac:dyDescent="0.25">
      <c r="A67" s="178"/>
      <c r="B67" s="180"/>
      <c r="C67" s="114" t="str">
        <f t="shared" si="7"/>
        <v/>
      </c>
      <c r="D67" s="112"/>
      <c r="E67" s="112"/>
      <c r="F67" s="113"/>
      <c r="G67" s="114" t="str">
        <f t="shared" si="8"/>
        <v/>
      </c>
      <c r="H67" s="112"/>
      <c r="I67" s="112"/>
      <c r="J67" s="113"/>
      <c r="K67" s="179" t="str">
        <f t="shared" si="9"/>
        <v/>
      </c>
      <c r="L67" s="177" t="str">
        <f t="shared" si="20"/>
        <v/>
      </c>
      <c r="M67" s="177" t="str">
        <f t="shared" si="20"/>
        <v/>
      </c>
      <c r="N67" s="170" t="str">
        <f t="shared" si="20"/>
        <v/>
      </c>
      <c r="O67" s="179" t="str">
        <f t="shared" si="10"/>
        <v/>
      </c>
      <c r="P67" s="177" t="str">
        <f t="shared" si="21"/>
        <v/>
      </c>
      <c r="Q67" s="177" t="str">
        <f t="shared" si="21"/>
        <v/>
      </c>
      <c r="R67" s="170" t="str">
        <f t="shared" si="21"/>
        <v/>
      </c>
      <c r="S67" s="179" t="str">
        <f t="shared" si="11"/>
        <v/>
      </c>
      <c r="T67" s="177" t="str">
        <f t="shared" si="22"/>
        <v/>
      </c>
      <c r="U67" s="177" t="str">
        <f t="shared" si="22"/>
        <v/>
      </c>
      <c r="V67" s="170" t="str">
        <f t="shared" si="22"/>
        <v/>
      </c>
      <c r="W67" s="237" t="str">
        <f t="shared" si="13"/>
        <v/>
      </c>
      <c r="X67" s="238" t="str">
        <f t="shared" si="14"/>
        <v/>
      </c>
      <c r="Y67" s="238" t="str">
        <f t="shared" si="14"/>
        <v/>
      </c>
      <c r="Z67" s="239" t="str">
        <f t="shared" si="14"/>
        <v/>
      </c>
      <c r="AA67" s="237" t="str">
        <f t="shared" si="15"/>
        <v/>
      </c>
      <c r="AB67" s="238" t="str">
        <f t="shared" si="16"/>
        <v/>
      </c>
      <c r="AC67" s="238" t="str">
        <f t="shared" si="16"/>
        <v/>
      </c>
      <c r="AD67" s="239" t="str">
        <f t="shared" si="16"/>
        <v/>
      </c>
      <c r="AE67" s="250"/>
    </row>
    <row r="68" spans="1:31" ht="33" customHeight="1" x14ac:dyDescent="0.25">
      <c r="A68" s="178"/>
      <c r="B68" s="180"/>
      <c r="C68" s="114" t="str">
        <f t="shared" si="7"/>
        <v/>
      </c>
      <c r="D68" s="112"/>
      <c r="E68" s="112"/>
      <c r="F68" s="113"/>
      <c r="G68" s="114" t="str">
        <f t="shared" si="8"/>
        <v/>
      </c>
      <c r="H68" s="112"/>
      <c r="I68" s="112"/>
      <c r="J68" s="113"/>
      <c r="K68" s="179" t="str">
        <f t="shared" si="9"/>
        <v/>
      </c>
      <c r="L68" s="177" t="str">
        <f t="shared" si="20"/>
        <v/>
      </c>
      <c r="M68" s="177" t="str">
        <f t="shared" si="20"/>
        <v/>
      </c>
      <c r="N68" s="170" t="str">
        <f t="shared" si="20"/>
        <v/>
      </c>
      <c r="O68" s="179" t="str">
        <f t="shared" si="10"/>
        <v/>
      </c>
      <c r="P68" s="177" t="str">
        <f t="shared" si="21"/>
        <v/>
      </c>
      <c r="Q68" s="177" t="str">
        <f t="shared" si="21"/>
        <v/>
      </c>
      <c r="R68" s="170" t="str">
        <f t="shared" si="21"/>
        <v/>
      </c>
      <c r="S68" s="179" t="str">
        <f t="shared" si="11"/>
        <v/>
      </c>
      <c r="T68" s="177" t="str">
        <f t="shared" si="22"/>
        <v/>
      </c>
      <c r="U68" s="177" t="str">
        <f t="shared" si="22"/>
        <v/>
      </c>
      <c r="V68" s="170" t="str">
        <f t="shared" si="22"/>
        <v/>
      </c>
      <c r="W68" s="237" t="str">
        <f t="shared" si="13"/>
        <v/>
      </c>
      <c r="X68" s="238" t="str">
        <f t="shared" si="14"/>
        <v/>
      </c>
      <c r="Y68" s="238" t="str">
        <f t="shared" si="14"/>
        <v/>
      </c>
      <c r="Z68" s="239" t="str">
        <f t="shared" si="14"/>
        <v/>
      </c>
      <c r="AA68" s="237" t="str">
        <f t="shared" si="15"/>
        <v/>
      </c>
      <c r="AB68" s="238" t="str">
        <f t="shared" si="16"/>
        <v/>
      </c>
      <c r="AC68" s="238" t="str">
        <f t="shared" si="16"/>
        <v/>
      </c>
      <c r="AD68" s="239" t="str">
        <f t="shared" si="16"/>
        <v/>
      </c>
      <c r="AE68" s="250"/>
    </row>
    <row r="69" spans="1:31" ht="33" customHeight="1" x14ac:dyDescent="0.25">
      <c r="A69" s="178"/>
      <c r="B69" s="180"/>
      <c r="C69" s="114" t="str">
        <f t="shared" si="7"/>
        <v/>
      </c>
      <c r="D69" s="112"/>
      <c r="E69" s="112"/>
      <c r="F69" s="113"/>
      <c r="G69" s="114" t="str">
        <f t="shared" si="8"/>
        <v/>
      </c>
      <c r="H69" s="112"/>
      <c r="I69" s="112"/>
      <c r="J69" s="113"/>
      <c r="K69" s="179" t="str">
        <f t="shared" si="9"/>
        <v/>
      </c>
      <c r="L69" s="177" t="str">
        <f t="shared" si="20"/>
        <v/>
      </c>
      <c r="M69" s="177" t="str">
        <f t="shared" si="20"/>
        <v/>
      </c>
      <c r="N69" s="170" t="str">
        <f t="shared" si="20"/>
        <v/>
      </c>
      <c r="O69" s="179" t="str">
        <f t="shared" si="10"/>
        <v/>
      </c>
      <c r="P69" s="177" t="str">
        <f t="shared" si="21"/>
        <v/>
      </c>
      <c r="Q69" s="177" t="str">
        <f t="shared" si="21"/>
        <v/>
      </c>
      <c r="R69" s="170" t="str">
        <f t="shared" si="21"/>
        <v/>
      </c>
      <c r="S69" s="179" t="str">
        <f t="shared" si="11"/>
        <v/>
      </c>
      <c r="T69" s="177" t="str">
        <f t="shared" si="22"/>
        <v/>
      </c>
      <c r="U69" s="177" t="str">
        <f t="shared" si="22"/>
        <v/>
      </c>
      <c r="V69" s="170" t="str">
        <f t="shared" si="22"/>
        <v/>
      </c>
      <c r="W69" s="237" t="str">
        <f t="shared" si="13"/>
        <v/>
      </c>
      <c r="X69" s="238" t="str">
        <f t="shared" si="14"/>
        <v/>
      </c>
      <c r="Y69" s="238" t="str">
        <f t="shared" si="14"/>
        <v/>
      </c>
      <c r="Z69" s="239" t="str">
        <f t="shared" si="14"/>
        <v/>
      </c>
      <c r="AA69" s="237" t="str">
        <f t="shared" si="15"/>
        <v/>
      </c>
      <c r="AB69" s="238" t="str">
        <f t="shared" si="16"/>
        <v/>
      </c>
      <c r="AC69" s="238" t="str">
        <f t="shared" si="16"/>
        <v/>
      </c>
      <c r="AD69" s="239" t="str">
        <f t="shared" si="16"/>
        <v/>
      </c>
      <c r="AE69" s="250"/>
    </row>
    <row r="70" spans="1:31" ht="33" customHeight="1" x14ac:dyDescent="0.25">
      <c r="A70" s="178"/>
      <c r="B70" s="180"/>
      <c r="C70" s="114" t="str">
        <f t="shared" si="7"/>
        <v/>
      </c>
      <c r="D70" s="112"/>
      <c r="E70" s="112"/>
      <c r="F70" s="113"/>
      <c r="G70" s="114" t="str">
        <f t="shared" si="8"/>
        <v/>
      </c>
      <c r="H70" s="112"/>
      <c r="I70" s="112"/>
      <c r="J70" s="113"/>
      <c r="K70" s="179" t="str">
        <f t="shared" si="9"/>
        <v/>
      </c>
      <c r="L70" s="177" t="str">
        <f t="shared" si="20"/>
        <v/>
      </c>
      <c r="M70" s="177" t="str">
        <f t="shared" si="20"/>
        <v/>
      </c>
      <c r="N70" s="170" t="str">
        <f t="shared" si="20"/>
        <v/>
      </c>
      <c r="O70" s="179" t="str">
        <f t="shared" si="10"/>
        <v/>
      </c>
      <c r="P70" s="177" t="str">
        <f t="shared" si="21"/>
        <v/>
      </c>
      <c r="Q70" s="177" t="str">
        <f t="shared" si="21"/>
        <v/>
      </c>
      <c r="R70" s="170" t="str">
        <f t="shared" si="21"/>
        <v/>
      </c>
      <c r="S70" s="179" t="str">
        <f t="shared" si="11"/>
        <v/>
      </c>
      <c r="T70" s="177" t="str">
        <f t="shared" si="22"/>
        <v/>
      </c>
      <c r="U70" s="177" t="str">
        <f t="shared" si="22"/>
        <v/>
      </c>
      <c r="V70" s="170" t="str">
        <f t="shared" si="22"/>
        <v/>
      </c>
      <c r="W70" s="237" t="str">
        <f t="shared" si="13"/>
        <v/>
      </c>
      <c r="X70" s="238" t="str">
        <f t="shared" si="14"/>
        <v/>
      </c>
      <c r="Y70" s="238" t="str">
        <f t="shared" si="14"/>
        <v/>
      </c>
      <c r="Z70" s="239" t="str">
        <f t="shared" si="14"/>
        <v/>
      </c>
      <c r="AA70" s="237" t="str">
        <f t="shared" si="15"/>
        <v/>
      </c>
      <c r="AB70" s="238" t="str">
        <f t="shared" si="16"/>
        <v/>
      </c>
      <c r="AC70" s="238" t="str">
        <f t="shared" si="16"/>
        <v/>
      </c>
      <c r="AD70" s="239" t="str">
        <f t="shared" si="16"/>
        <v/>
      </c>
      <c r="AE70" s="250"/>
    </row>
    <row r="71" spans="1:31" ht="33" customHeight="1" x14ac:dyDescent="0.25">
      <c r="A71" s="178"/>
      <c r="B71" s="180"/>
      <c r="C71" s="114" t="str">
        <f t="shared" si="7"/>
        <v/>
      </c>
      <c r="D71" s="112"/>
      <c r="E71" s="112"/>
      <c r="F71" s="113"/>
      <c r="G71" s="114" t="str">
        <f t="shared" si="8"/>
        <v/>
      </c>
      <c r="H71" s="112"/>
      <c r="I71" s="112"/>
      <c r="J71" s="113"/>
      <c r="K71" s="179" t="str">
        <f t="shared" si="9"/>
        <v/>
      </c>
      <c r="L71" s="177" t="str">
        <f t="shared" si="20"/>
        <v/>
      </c>
      <c r="M71" s="177" t="str">
        <f t="shared" si="20"/>
        <v/>
      </c>
      <c r="N71" s="170" t="str">
        <f t="shared" si="20"/>
        <v/>
      </c>
      <c r="O71" s="179" t="str">
        <f t="shared" si="10"/>
        <v/>
      </c>
      <c r="P71" s="177" t="str">
        <f t="shared" si="21"/>
        <v/>
      </c>
      <c r="Q71" s="177" t="str">
        <f t="shared" si="21"/>
        <v/>
      </c>
      <c r="R71" s="170" t="str">
        <f t="shared" si="21"/>
        <v/>
      </c>
      <c r="S71" s="179" t="str">
        <f t="shared" si="11"/>
        <v/>
      </c>
      <c r="T71" s="177" t="str">
        <f t="shared" si="22"/>
        <v/>
      </c>
      <c r="U71" s="177" t="str">
        <f t="shared" si="22"/>
        <v/>
      </c>
      <c r="V71" s="170" t="str">
        <f t="shared" si="22"/>
        <v/>
      </c>
      <c r="W71" s="237" t="str">
        <f t="shared" si="13"/>
        <v/>
      </c>
      <c r="X71" s="238" t="str">
        <f t="shared" si="14"/>
        <v/>
      </c>
      <c r="Y71" s="238" t="str">
        <f t="shared" si="14"/>
        <v/>
      </c>
      <c r="Z71" s="239" t="str">
        <f t="shared" si="14"/>
        <v/>
      </c>
      <c r="AA71" s="237" t="str">
        <f t="shared" si="15"/>
        <v/>
      </c>
      <c r="AB71" s="238" t="str">
        <f t="shared" si="16"/>
        <v/>
      </c>
      <c r="AC71" s="238" t="str">
        <f t="shared" si="16"/>
        <v/>
      </c>
      <c r="AD71" s="239" t="str">
        <f t="shared" si="16"/>
        <v/>
      </c>
      <c r="AE71" s="250"/>
    </row>
    <row r="72" spans="1:31" ht="33" customHeight="1" x14ac:dyDescent="0.25">
      <c r="A72" s="178"/>
      <c r="B72" s="180"/>
      <c r="C72" s="114" t="str">
        <f t="shared" si="7"/>
        <v/>
      </c>
      <c r="D72" s="112"/>
      <c r="E72" s="112"/>
      <c r="F72" s="113"/>
      <c r="G72" s="114" t="str">
        <f t="shared" si="8"/>
        <v/>
      </c>
      <c r="H72" s="112"/>
      <c r="I72" s="112"/>
      <c r="J72" s="113"/>
      <c r="K72" s="179" t="str">
        <f t="shared" si="9"/>
        <v/>
      </c>
      <c r="L72" s="177" t="str">
        <f t="shared" si="20"/>
        <v/>
      </c>
      <c r="M72" s="177" t="str">
        <f t="shared" si="20"/>
        <v/>
      </c>
      <c r="N72" s="170" t="str">
        <f t="shared" si="20"/>
        <v/>
      </c>
      <c r="O72" s="179" t="str">
        <f t="shared" si="10"/>
        <v/>
      </c>
      <c r="P72" s="177" t="str">
        <f t="shared" si="21"/>
        <v/>
      </c>
      <c r="Q72" s="177" t="str">
        <f t="shared" si="21"/>
        <v/>
      </c>
      <c r="R72" s="170" t="str">
        <f t="shared" si="21"/>
        <v/>
      </c>
      <c r="S72" s="179" t="str">
        <f t="shared" si="11"/>
        <v/>
      </c>
      <c r="T72" s="177" t="str">
        <f t="shared" si="22"/>
        <v/>
      </c>
      <c r="U72" s="177" t="str">
        <f t="shared" si="22"/>
        <v/>
      </c>
      <c r="V72" s="170" t="str">
        <f t="shared" si="22"/>
        <v/>
      </c>
      <c r="W72" s="237" t="str">
        <f t="shared" si="13"/>
        <v/>
      </c>
      <c r="X72" s="238" t="str">
        <f t="shared" si="14"/>
        <v/>
      </c>
      <c r="Y72" s="238" t="str">
        <f t="shared" si="14"/>
        <v/>
      </c>
      <c r="Z72" s="239" t="str">
        <f t="shared" si="14"/>
        <v/>
      </c>
      <c r="AA72" s="237" t="str">
        <f t="shared" si="15"/>
        <v/>
      </c>
      <c r="AB72" s="238" t="str">
        <f t="shared" si="16"/>
        <v/>
      </c>
      <c r="AC72" s="238" t="str">
        <f t="shared" si="16"/>
        <v/>
      </c>
      <c r="AD72" s="239" t="str">
        <f t="shared" si="16"/>
        <v/>
      </c>
      <c r="AE72" s="250"/>
    </row>
    <row r="73" spans="1:31" ht="33" customHeight="1" x14ac:dyDescent="0.25">
      <c r="A73" s="178"/>
      <c r="B73" s="180"/>
      <c r="C73" s="114" t="str">
        <f t="shared" si="7"/>
        <v/>
      </c>
      <c r="D73" s="112"/>
      <c r="E73" s="112"/>
      <c r="F73" s="113"/>
      <c r="G73" s="114" t="str">
        <f t="shared" si="8"/>
        <v/>
      </c>
      <c r="H73" s="112"/>
      <c r="I73" s="112"/>
      <c r="J73" s="113"/>
      <c r="K73" s="179" t="str">
        <f t="shared" si="9"/>
        <v/>
      </c>
      <c r="L73" s="177" t="str">
        <f t="shared" si="20"/>
        <v/>
      </c>
      <c r="M73" s="177" t="str">
        <f t="shared" si="20"/>
        <v/>
      </c>
      <c r="N73" s="170" t="str">
        <f t="shared" si="20"/>
        <v/>
      </c>
      <c r="O73" s="179" t="str">
        <f t="shared" si="10"/>
        <v/>
      </c>
      <c r="P73" s="177" t="str">
        <f t="shared" si="21"/>
        <v/>
      </c>
      <c r="Q73" s="177" t="str">
        <f t="shared" si="21"/>
        <v/>
      </c>
      <c r="R73" s="170" t="str">
        <f t="shared" si="21"/>
        <v/>
      </c>
      <c r="S73" s="179" t="str">
        <f t="shared" si="11"/>
        <v/>
      </c>
      <c r="T73" s="177" t="str">
        <f t="shared" si="22"/>
        <v/>
      </c>
      <c r="U73" s="177" t="str">
        <f t="shared" si="22"/>
        <v/>
      </c>
      <c r="V73" s="170" t="str">
        <f t="shared" si="22"/>
        <v/>
      </c>
      <c r="W73" s="237" t="str">
        <f t="shared" si="13"/>
        <v/>
      </c>
      <c r="X73" s="238" t="str">
        <f t="shared" si="14"/>
        <v/>
      </c>
      <c r="Y73" s="238" t="str">
        <f t="shared" si="14"/>
        <v/>
      </c>
      <c r="Z73" s="239" t="str">
        <f t="shared" si="14"/>
        <v/>
      </c>
      <c r="AA73" s="237" t="str">
        <f t="shared" si="15"/>
        <v/>
      </c>
      <c r="AB73" s="238" t="str">
        <f t="shared" si="16"/>
        <v/>
      </c>
      <c r="AC73" s="238" t="str">
        <f t="shared" si="16"/>
        <v/>
      </c>
      <c r="AD73" s="239" t="str">
        <f t="shared" si="16"/>
        <v/>
      </c>
      <c r="AE73" s="250"/>
    </row>
    <row r="74" spans="1:31" ht="33" customHeight="1" x14ac:dyDescent="0.25">
      <c r="A74" s="178"/>
      <c r="B74" s="180"/>
      <c r="C74" s="114" t="str">
        <f t="shared" si="7"/>
        <v/>
      </c>
      <c r="D74" s="112"/>
      <c r="E74" s="112"/>
      <c r="F74" s="113"/>
      <c r="G74" s="114" t="str">
        <f t="shared" si="8"/>
        <v/>
      </c>
      <c r="H74" s="112"/>
      <c r="I74" s="112"/>
      <c r="J74" s="113"/>
      <c r="K74" s="179" t="str">
        <f t="shared" si="9"/>
        <v/>
      </c>
      <c r="L74" s="177" t="str">
        <f t="shared" si="20"/>
        <v/>
      </c>
      <c r="M74" s="177" t="str">
        <f t="shared" si="20"/>
        <v/>
      </c>
      <c r="N74" s="170" t="str">
        <f t="shared" si="20"/>
        <v/>
      </c>
      <c r="O74" s="179" t="str">
        <f t="shared" si="10"/>
        <v/>
      </c>
      <c r="P74" s="177" t="str">
        <f t="shared" si="21"/>
        <v/>
      </c>
      <c r="Q74" s="177" t="str">
        <f t="shared" si="21"/>
        <v/>
      </c>
      <c r="R74" s="170" t="str">
        <f t="shared" si="21"/>
        <v/>
      </c>
      <c r="S74" s="179" t="str">
        <f t="shared" si="11"/>
        <v/>
      </c>
      <c r="T74" s="177" t="str">
        <f t="shared" si="22"/>
        <v/>
      </c>
      <c r="U74" s="177" t="str">
        <f t="shared" si="22"/>
        <v/>
      </c>
      <c r="V74" s="170" t="str">
        <f t="shared" si="22"/>
        <v/>
      </c>
      <c r="W74" s="237" t="str">
        <f t="shared" si="13"/>
        <v/>
      </c>
      <c r="X74" s="238" t="str">
        <f t="shared" si="14"/>
        <v/>
      </c>
      <c r="Y74" s="238" t="str">
        <f t="shared" si="14"/>
        <v/>
      </c>
      <c r="Z74" s="239" t="str">
        <f t="shared" si="14"/>
        <v/>
      </c>
      <c r="AA74" s="237" t="str">
        <f t="shared" si="15"/>
        <v/>
      </c>
      <c r="AB74" s="238" t="str">
        <f t="shared" si="16"/>
        <v/>
      </c>
      <c r="AC74" s="238" t="str">
        <f t="shared" si="16"/>
        <v/>
      </c>
      <c r="AD74" s="239" t="str">
        <f t="shared" si="16"/>
        <v/>
      </c>
      <c r="AE74" s="250"/>
    </row>
    <row r="75" spans="1:31" ht="33" customHeight="1" x14ac:dyDescent="0.25">
      <c r="A75" s="178"/>
      <c r="B75" s="180"/>
      <c r="C75" s="114" t="str">
        <f t="shared" si="7"/>
        <v/>
      </c>
      <c r="D75" s="112"/>
      <c r="E75" s="112"/>
      <c r="F75" s="113"/>
      <c r="G75" s="114" t="str">
        <f t="shared" si="8"/>
        <v/>
      </c>
      <c r="H75" s="112"/>
      <c r="I75" s="112"/>
      <c r="J75" s="113"/>
      <c r="K75" s="179" t="str">
        <f t="shared" si="9"/>
        <v/>
      </c>
      <c r="L75" s="177" t="str">
        <f t="shared" si="20"/>
        <v/>
      </c>
      <c r="M75" s="177" t="str">
        <f t="shared" si="20"/>
        <v/>
      </c>
      <c r="N75" s="170" t="str">
        <f t="shared" si="20"/>
        <v/>
      </c>
      <c r="O75" s="179" t="str">
        <f t="shared" si="10"/>
        <v/>
      </c>
      <c r="P75" s="177" t="str">
        <f t="shared" si="21"/>
        <v/>
      </c>
      <c r="Q75" s="177" t="str">
        <f t="shared" si="21"/>
        <v/>
      </c>
      <c r="R75" s="170" t="str">
        <f t="shared" si="21"/>
        <v/>
      </c>
      <c r="S75" s="179" t="str">
        <f t="shared" si="11"/>
        <v/>
      </c>
      <c r="T75" s="177" t="str">
        <f t="shared" si="22"/>
        <v/>
      </c>
      <c r="U75" s="177" t="str">
        <f t="shared" si="22"/>
        <v/>
      </c>
      <c r="V75" s="170" t="str">
        <f t="shared" si="22"/>
        <v/>
      </c>
      <c r="W75" s="237" t="str">
        <f t="shared" si="13"/>
        <v/>
      </c>
      <c r="X75" s="238" t="str">
        <f t="shared" si="14"/>
        <v/>
      </c>
      <c r="Y75" s="238" t="str">
        <f t="shared" si="14"/>
        <v/>
      </c>
      <c r="Z75" s="239" t="str">
        <f t="shared" si="14"/>
        <v/>
      </c>
      <c r="AA75" s="237" t="str">
        <f t="shared" si="15"/>
        <v/>
      </c>
      <c r="AB75" s="238" t="str">
        <f t="shared" si="16"/>
        <v/>
      </c>
      <c r="AC75" s="238" t="str">
        <f t="shared" si="16"/>
        <v/>
      </c>
      <c r="AD75" s="239" t="str">
        <f t="shared" si="16"/>
        <v/>
      </c>
      <c r="AE75" s="250"/>
    </row>
    <row r="76" spans="1:31" ht="33" customHeight="1" x14ac:dyDescent="0.25">
      <c r="A76" s="178"/>
      <c r="B76" s="180"/>
      <c r="C76" s="114" t="str">
        <f t="shared" ref="C76:C107" si="23">IF(SUM(D76:F76)=0,"",SUM(D76:F76))</f>
        <v/>
      </c>
      <c r="D76" s="112"/>
      <c r="E76" s="112"/>
      <c r="F76" s="113"/>
      <c r="G76" s="114" t="str">
        <f t="shared" ref="G76:G107" si="24">IF(SUM(H76:J76)=0,"",SUM(H76:J76))</f>
        <v/>
      </c>
      <c r="H76" s="112"/>
      <c r="I76" s="112"/>
      <c r="J76" s="113"/>
      <c r="K76" s="179" t="str">
        <f t="shared" ref="K76:K107" si="25">IF(SUM(L76:N76)=0,"",SUM(L76:N76))</f>
        <v/>
      </c>
      <c r="L76" s="177" t="str">
        <f t="shared" si="20"/>
        <v/>
      </c>
      <c r="M76" s="177" t="str">
        <f t="shared" si="20"/>
        <v/>
      </c>
      <c r="N76" s="170" t="str">
        <f t="shared" si="20"/>
        <v/>
      </c>
      <c r="O76" s="179" t="str">
        <f t="shared" ref="O76:O107" si="26">IF(SUM(P76:R76)=0,"",SUM(P76:R76))</f>
        <v/>
      </c>
      <c r="P76" s="177" t="str">
        <f t="shared" si="21"/>
        <v/>
      </c>
      <c r="Q76" s="177" t="str">
        <f t="shared" si="21"/>
        <v/>
      </c>
      <c r="R76" s="170" t="str">
        <f t="shared" si="21"/>
        <v/>
      </c>
      <c r="S76" s="179" t="str">
        <f t="shared" ref="S76:S107" si="27">IF(SUM(T76:V76)=0,"",SUM(T76:V76))</f>
        <v/>
      </c>
      <c r="T76" s="177" t="str">
        <f t="shared" si="22"/>
        <v/>
      </c>
      <c r="U76" s="177" t="str">
        <f t="shared" si="22"/>
        <v/>
      </c>
      <c r="V76" s="170" t="str">
        <f t="shared" si="22"/>
        <v/>
      </c>
      <c r="W76" s="237" t="str">
        <f t="shared" ref="W76:W107" si="28">IF($A76="","",SUM(X76:Z76))</f>
        <v/>
      </c>
      <c r="X76" s="238" t="str">
        <f t="shared" ref="X76:Z107" si="29">IF(OR($A76="",ISERROR(L76-D76)),"",L76-D76)</f>
        <v/>
      </c>
      <c r="Y76" s="238" t="str">
        <f t="shared" si="29"/>
        <v/>
      </c>
      <c r="Z76" s="239" t="str">
        <f t="shared" si="29"/>
        <v/>
      </c>
      <c r="AA76" s="237" t="str">
        <f t="shared" ref="AA76:AA107" si="30">IF($A76="","",SUM(AB76:AD76))</f>
        <v/>
      </c>
      <c r="AB76" s="238" t="str">
        <f t="shared" ref="AB76:AD107" si="31">IF(OR($A76="",ISERROR(T76-P76)),"",T76-P76)</f>
        <v/>
      </c>
      <c r="AC76" s="238" t="str">
        <f t="shared" si="31"/>
        <v/>
      </c>
      <c r="AD76" s="239" t="str">
        <f t="shared" si="31"/>
        <v/>
      </c>
      <c r="AE76" s="250"/>
    </row>
    <row r="77" spans="1:31" ht="33" customHeight="1" x14ac:dyDescent="0.25">
      <c r="A77" s="178"/>
      <c r="B77" s="180"/>
      <c r="C77" s="114" t="str">
        <f t="shared" si="23"/>
        <v/>
      </c>
      <c r="D77" s="112"/>
      <c r="E77" s="112"/>
      <c r="F77" s="113"/>
      <c r="G77" s="114" t="str">
        <f t="shared" si="24"/>
        <v/>
      </c>
      <c r="H77" s="112"/>
      <c r="I77" s="112"/>
      <c r="J77" s="113"/>
      <c r="K77" s="179" t="str">
        <f t="shared" si="25"/>
        <v/>
      </c>
      <c r="L77" s="177" t="str">
        <f t="shared" si="20"/>
        <v/>
      </c>
      <c r="M77" s="177" t="str">
        <f t="shared" si="20"/>
        <v/>
      </c>
      <c r="N77" s="170" t="str">
        <f t="shared" si="20"/>
        <v/>
      </c>
      <c r="O77" s="179" t="str">
        <f t="shared" si="26"/>
        <v/>
      </c>
      <c r="P77" s="177" t="str">
        <f t="shared" si="21"/>
        <v/>
      </c>
      <c r="Q77" s="177" t="str">
        <f t="shared" si="21"/>
        <v/>
      </c>
      <c r="R77" s="170" t="str">
        <f t="shared" si="21"/>
        <v/>
      </c>
      <c r="S77" s="179" t="str">
        <f t="shared" si="27"/>
        <v/>
      </c>
      <c r="T77" s="177" t="str">
        <f t="shared" si="22"/>
        <v/>
      </c>
      <c r="U77" s="177" t="str">
        <f t="shared" si="22"/>
        <v/>
      </c>
      <c r="V77" s="170" t="str">
        <f t="shared" si="22"/>
        <v/>
      </c>
      <c r="W77" s="237" t="str">
        <f t="shared" si="28"/>
        <v/>
      </c>
      <c r="X77" s="238" t="str">
        <f t="shared" si="29"/>
        <v/>
      </c>
      <c r="Y77" s="238" t="str">
        <f t="shared" si="29"/>
        <v/>
      </c>
      <c r="Z77" s="239" t="str">
        <f t="shared" si="29"/>
        <v/>
      </c>
      <c r="AA77" s="237" t="str">
        <f t="shared" si="30"/>
        <v/>
      </c>
      <c r="AB77" s="238" t="str">
        <f t="shared" si="31"/>
        <v/>
      </c>
      <c r="AC77" s="238" t="str">
        <f t="shared" si="31"/>
        <v/>
      </c>
      <c r="AD77" s="239" t="str">
        <f t="shared" si="31"/>
        <v/>
      </c>
      <c r="AE77" s="250"/>
    </row>
    <row r="78" spans="1:31" ht="33" customHeight="1" x14ac:dyDescent="0.25">
      <c r="A78" s="178"/>
      <c r="B78" s="180"/>
      <c r="C78" s="114" t="str">
        <f t="shared" si="23"/>
        <v/>
      </c>
      <c r="D78" s="112"/>
      <c r="E78" s="112"/>
      <c r="F78" s="113"/>
      <c r="G78" s="114" t="str">
        <f t="shared" si="24"/>
        <v/>
      </c>
      <c r="H78" s="112"/>
      <c r="I78" s="112"/>
      <c r="J78" s="113"/>
      <c r="K78" s="179" t="str">
        <f t="shared" si="25"/>
        <v/>
      </c>
      <c r="L78" s="177" t="str">
        <f t="shared" si="20"/>
        <v/>
      </c>
      <c r="M78" s="177" t="str">
        <f t="shared" si="20"/>
        <v/>
      </c>
      <c r="N78" s="170" t="str">
        <f t="shared" si="20"/>
        <v/>
      </c>
      <c r="O78" s="179" t="str">
        <f t="shared" si="26"/>
        <v/>
      </c>
      <c r="P78" s="177" t="str">
        <f t="shared" si="21"/>
        <v/>
      </c>
      <c r="Q78" s="177" t="str">
        <f t="shared" si="21"/>
        <v/>
      </c>
      <c r="R78" s="170" t="str">
        <f t="shared" si="21"/>
        <v/>
      </c>
      <c r="S78" s="179" t="str">
        <f t="shared" si="27"/>
        <v/>
      </c>
      <c r="T78" s="177" t="str">
        <f t="shared" si="22"/>
        <v/>
      </c>
      <c r="U78" s="177" t="str">
        <f t="shared" si="22"/>
        <v/>
      </c>
      <c r="V78" s="170" t="str">
        <f t="shared" si="22"/>
        <v/>
      </c>
      <c r="W78" s="237" t="str">
        <f t="shared" si="28"/>
        <v/>
      </c>
      <c r="X78" s="238" t="str">
        <f t="shared" si="29"/>
        <v/>
      </c>
      <c r="Y78" s="238" t="str">
        <f t="shared" si="29"/>
        <v/>
      </c>
      <c r="Z78" s="239" t="str">
        <f t="shared" si="29"/>
        <v/>
      </c>
      <c r="AA78" s="237" t="str">
        <f t="shared" si="30"/>
        <v/>
      </c>
      <c r="AB78" s="238" t="str">
        <f t="shared" si="31"/>
        <v/>
      </c>
      <c r="AC78" s="238" t="str">
        <f t="shared" si="31"/>
        <v/>
      </c>
      <c r="AD78" s="239" t="str">
        <f t="shared" si="31"/>
        <v/>
      </c>
      <c r="AE78" s="250"/>
    </row>
    <row r="79" spans="1:31" ht="33" customHeight="1" x14ac:dyDescent="0.25">
      <c r="A79" s="178"/>
      <c r="B79" s="180"/>
      <c r="C79" s="114" t="str">
        <f t="shared" si="23"/>
        <v/>
      </c>
      <c r="D79" s="112"/>
      <c r="E79" s="112"/>
      <c r="F79" s="113"/>
      <c r="G79" s="114" t="str">
        <f t="shared" si="24"/>
        <v/>
      </c>
      <c r="H79" s="112"/>
      <c r="I79" s="112"/>
      <c r="J79" s="113"/>
      <c r="K79" s="179" t="str">
        <f t="shared" si="25"/>
        <v/>
      </c>
      <c r="L79" s="177" t="str">
        <f t="shared" si="20"/>
        <v/>
      </c>
      <c r="M79" s="177" t="str">
        <f t="shared" si="20"/>
        <v/>
      </c>
      <c r="N79" s="170" t="str">
        <f t="shared" si="20"/>
        <v/>
      </c>
      <c r="O79" s="179" t="str">
        <f t="shared" si="26"/>
        <v/>
      </c>
      <c r="P79" s="177" t="str">
        <f t="shared" si="21"/>
        <v/>
      </c>
      <c r="Q79" s="177" t="str">
        <f t="shared" si="21"/>
        <v/>
      </c>
      <c r="R79" s="170" t="str">
        <f t="shared" si="21"/>
        <v/>
      </c>
      <c r="S79" s="179" t="str">
        <f t="shared" si="27"/>
        <v/>
      </c>
      <c r="T79" s="177" t="str">
        <f t="shared" si="22"/>
        <v/>
      </c>
      <c r="U79" s="177" t="str">
        <f t="shared" si="22"/>
        <v/>
      </c>
      <c r="V79" s="170" t="str">
        <f t="shared" si="22"/>
        <v/>
      </c>
      <c r="W79" s="237" t="str">
        <f t="shared" si="28"/>
        <v/>
      </c>
      <c r="X79" s="238" t="str">
        <f t="shared" si="29"/>
        <v/>
      </c>
      <c r="Y79" s="238" t="str">
        <f t="shared" si="29"/>
        <v/>
      </c>
      <c r="Z79" s="239" t="str">
        <f t="shared" si="29"/>
        <v/>
      </c>
      <c r="AA79" s="237" t="str">
        <f t="shared" si="30"/>
        <v/>
      </c>
      <c r="AB79" s="238" t="str">
        <f t="shared" si="31"/>
        <v/>
      </c>
      <c r="AC79" s="238" t="str">
        <f t="shared" si="31"/>
        <v/>
      </c>
      <c r="AD79" s="239" t="str">
        <f t="shared" si="31"/>
        <v/>
      </c>
      <c r="AE79" s="250"/>
    </row>
    <row r="80" spans="1:31" ht="33" customHeight="1" x14ac:dyDescent="0.25">
      <c r="A80" s="178"/>
      <c r="B80" s="180"/>
      <c r="C80" s="114" t="str">
        <f t="shared" si="23"/>
        <v/>
      </c>
      <c r="D80" s="112"/>
      <c r="E80" s="112"/>
      <c r="F80" s="113"/>
      <c r="G80" s="114" t="str">
        <f t="shared" si="24"/>
        <v/>
      </c>
      <c r="H80" s="112"/>
      <c r="I80" s="112"/>
      <c r="J80" s="113"/>
      <c r="K80" s="179" t="str">
        <f t="shared" si="25"/>
        <v/>
      </c>
      <c r="L80" s="177" t="str">
        <f t="shared" si="20"/>
        <v/>
      </c>
      <c r="M80" s="177" t="str">
        <f t="shared" si="20"/>
        <v/>
      </c>
      <c r="N80" s="170" t="str">
        <f t="shared" si="20"/>
        <v/>
      </c>
      <c r="O80" s="179" t="str">
        <f t="shared" si="26"/>
        <v/>
      </c>
      <c r="P80" s="177" t="str">
        <f t="shared" si="21"/>
        <v/>
      </c>
      <c r="Q80" s="177" t="str">
        <f t="shared" si="21"/>
        <v/>
      </c>
      <c r="R80" s="170" t="str">
        <f t="shared" si="21"/>
        <v/>
      </c>
      <c r="S80" s="179" t="str">
        <f t="shared" si="27"/>
        <v/>
      </c>
      <c r="T80" s="177" t="str">
        <f t="shared" si="22"/>
        <v/>
      </c>
      <c r="U80" s="177" t="str">
        <f t="shared" si="22"/>
        <v/>
      </c>
      <c r="V80" s="170" t="str">
        <f t="shared" si="22"/>
        <v/>
      </c>
      <c r="W80" s="237" t="str">
        <f t="shared" si="28"/>
        <v/>
      </c>
      <c r="X80" s="238" t="str">
        <f t="shared" si="29"/>
        <v/>
      </c>
      <c r="Y80" s="238" t="str">
        <f t="shared" si="29"/>
        <v/>
      </c>
      <c r="Z80" s="239" t="str">
        <f t="shared" si="29"/>
        <v/>
      </c>
      <c r="AA80" s="237" t="str">
        <f t="shared" si="30"/>
        <v/>
      </c>
      <c r="AB80" s="238" t="str">
        <f t="shared" si="31"/>
        <v/>
      </c>
      <c r="AC80" s="238" t="str">
        <f t="shared" si="31"/>
        <v/>
      </c>
      <c r="AD80" s="239" t="str">
        <f t="shared" si="31"/>
        <v/>
      </c>
      <c r="AE80" s="250"/>
    </row>
    <row r="81" spans="1:31" ht="33" customHeight="1" x14ac:dyDescent="0.25">
      <c r="A81" s="178"/>
      <c r="B81" s="180"/>
      <c r="C81" s="114" t="str">
        <f t="shared" si="23"/>
        <v/>
      </c>
      <c r="D81" s="112"/>
      <c r="E81" s="112"/>
      <c r="F81" s="113"/>
      <c r="G81" s="114" t="str">
        <f t="shared" si="24"/>
        <v/>
      </c>
      <c r="H81" s="112"/>
      <c r="I81" s="112"/>
      <c r="J81" s="113"/>
      <c r="K81" s="179" t="str">
        <f t="shared" si="25"/>
        <v/>
      </c>
      <c r="L81" s="177" t="str">
        <f t="shared" si="20"/>
        <v/>
      </c>
      <c r="M81" s="177" t="str">
        <f t="shared" si="20"/>
        <v/>
      </c>
      <c r="N81" s="170" t="str">
        <f t="shared" si="20"/>
        <v/>
      </c>
      <c r="O81" s="179" t="str">
        <f t="shared" si="26"/>
        <v/>
      </c>
      <c r="P81" s="177" t="str">
        <f t="shared" si="21"/>
        <v/>
      </c>
      <c r="Q81" s="177" t="str">
        <f t="shared" si="21"/>
        <v/>
      </c>
      <c r="R81" s="170" t="str">
        <f t="shared" si="21"/>
        <v/>
      </c>
      <c r="S81" s="179" t="str">
        <f t="shared" si="27"/>
        <v/>
      </c>
      <c r="T81" s="177" t="str">
        <f t="shared" si="22"/>
        <v/>
      </c>
      <c r="U81" s="177" t="str">
        <f t="shared" si="22"/>
        <v/>
      </c>
      <c r="V81" s="170" t="str">
        <f t="shared" si="22"/>
        <v/>
      </c>
      <c r="W81" s="237" t="str">
        <f t="shared" si="28"/>
        <v/>
      </c>
      <c r="X81" s="238" t="str">
        <f t="shared" si="29"/>
        <v/>
      </c>
      <c r="Y81" s="238" t="str">
        <f t="shared" si="29"/>
        <v/>
      </c>
      <c r="Z81" s="239" t="str">
        <f t="shared" si="29"/>
        <v/>
      </c>
      <c r="AA81" s="237" t="str">
        <f t="shared" si="30"/>
        <v/>
      </c>
      <c r="AB81" s="238" t="str">
        <f t="shared" si="31"/>
        <v/>
      </c>
      <c r="AC81" s="238" t="str">
        <f t="shared" si="31"/>
        <v/>
      </c>
      <c r="AD81" s="239" t="str">
        <f t="shared" si="31"/>
        <v/>
      </c>
      <c r="AE81" s="250"/>
    </row>
    <row r="82" spans="1:31" ht="33" customHeight="1" x14ac:dyDescent="0.25">
      <c r="A82" s="178"/>
      <c r="B82" s="180"/>
      <c r="C82" s="114" t="str">
        <f t="shared" si="23"/>
        <v/>
      </c>
      <c r="D82" s="112"/>
      <c r="E82" s="112"/>
      <c r="F82" s="113"/>
      <c r="G82" s="114" t="str">
        <f t="shared" si="24"/>
        <v/>
      </c>
      <c r="H82" s="112"/>
      <c r="I82" s="112"/>
      <c r="J82" s="113"/>
      <c r="K82" s="179" t="str">
        <f t="shared" si="25"/>
        <v/>
      </c>
      <c r="L82" s="177" t="str">
        <f t="shared" si="20"/>
        <v/>
      </c>
      <c r="M82" s="177" t="str">
        <f t="shared" si="20"/>
        <v/>
      </c>
      <c r="N82" s="170" t="str">
        <f t="shared" si="20"/>
        <v/>
      </c>
      <c r="O82" s="179" t="str">
        <f t="shared" si="26"/>
        <v/>
      </c>
      <c r="P82" s="177" t="str">
        <f t="shared" si="21"/>
        <v/>
      </c>
      <c r="Q82" s="177" t="str">
        <f t="shared" si="21"/>
        <v/>
      </c>
      <c r="R82" s="170" t="str">
        <f t="shared" si="21"/>
        <v/>
      </c>
      <c r="S82" s="179" t="str">
        <f t="shared" si="27"/>
        <v/>
      </c>
      <c r="T82" s="177" t="str">
        <f t="shared" si="22"/>
        <v/>
      </c>
      <c r="U82" s="177" t="str">
        <f t="shared" si="22"/>
        <v/>
      </c>
      <c r="V82" s="170" t="str">
        <f t="shared" si="22"/>
        <v/>
      </c>
      <c r="W82" s="237" t="str">
        <f t="shared" si="28"/>
        <v/>
      </c>
      <c r="X82" s="238" t="str">
        <f t="shared" si="29"/>
        <v/>
      </c>
      <c r="Y82" s="238" t="str">
        <f t="shared" si="29"/>
        <v/>
      </c>
      <c r="Z82" s="239" t="str">
        <f t="shared" si="29"/>
        <v/>
      </c>
      <c r="AA82" s="237" t="str">
        <f t="shared" si="30"/>
        <v/>
      </c>
      <c r="AB82" s="238" t="str">
        <f t="shared" si="31"/>
        <v/>
      </c>
      <c r="AC82" s="238" t="str">
        <f t="shared" si="31"/>
        <v/>
      </c>
      <c r="AD82" s="239" t="str">
        <f t="shared" si="31"/>
        <v/>
      </c>
      <c r="AE82" s="250"/>
    </row>
    <row r="83" spans="1:31" ht="33" customHeight="1" x14ac:dyDescent="0.25">
      <c r="A83" s="178"/>
      <c r="B83" s="180"/>
      <c r="C83" s="114" t="str">
        <f t="shared" si="23"/>
        <v/>
      </c>
      <c r="D83" s="112"/>
      <c r="E83" s="112"/>
      <c r="F83" s="113"/>
      <c r="G83" s="114" t="str">
        <f t="shared" si="24"/>
        <v/>
      </c>
      <c r="H83" s="112"/>
      <c r="I83" s="112"/>
      <c r="J83" s="113"/>
      <c r="K83" s="179" t="str">
        <f t="shared" si="25"/>
        <v/>
      </c>
      <c r="L83" s="177" t="str">
        <f t="shared" si="20"/>
        <v/>
      </c>
      <c r="M83" s="177" t="str">
        <f t="shared" si="20"/>
        <v/>
      </c>
      <c r="N83" s="170" t="str">
        <f t="shared" si="20"/>
        <v/>
      </c>
      <c r="O83" s="179" t="str">
        <f t="shared" si="26"/>
        <v/>
      </c>
      <c r="P83" s="177" t="str">
        <f t="shared" si="21"/>
        <v/>
      </c>
      <c r="Q83" s="177" t="str">
        <f t="shared" si="21"/>
        <v/>
      </c>
      <c r="R83" s="170" t="str">
        <f t="shared" si="21"/>
        <v/>
      </c>
      <c r="S83" s="179" t="str">
        <f t="shared" si="27"/>
        <v/>
      </c>
      <c r="T83" s="177" t="str">
        <f t="shared" si="22"/>
        <v/>
      </c>
      <c r="U83" s="177" t="str">
        <f t="shared" si="22"/>
        <v/>
      </c>
      <c r="V83" s="170" t="str">
        <f t="shared" si="22"/>
        <v/>
      </c>
      <c r="W83" s="237" t="str">
        <f t="shared" si="28"/>
        <v/>
      </c>
      <c r="X83" s="238" t="str">
        <f t="shared" si="29"/>
        <v/>
      </c>
      <c r="Y83" s="238" t="str">
        <f t="shared" si="29"/>
        <v/>
      </c>
      <c r="Z83" s="239" t="str">
        <f t="shared" si="29"/>
        <v/>
      </c>
      <c r="AA83" s="237" t="str">
        <f t="shared" si="30"/>
        <v/>
      </c>
      <c r="AB83" s="238" t="str">
        <f t="shared" si="31"/>
        <v/>
      </c>
      <c r="AC83" s="238" t="str">
        <f t="shared" si="31"/>
        <v/>
      </c>
      <c r="AD83" s="239" t="str">
        <f t="shared" si="31"/>
        <v/>
      </c>
      <c r="AE83" s="250"/>
    </row>
    <row r="84" spans="1:31" ht="33" customHeight="1" x14ac:dyDescent="0.25">
      <c r="A84" s="178"/>
      <c r="B84" s="180"/>
      <c r="C84" s="114" t="str">
        <f t="shared" si="23"/>
        <v/>
      </c>
      <c r="D84" s="112"/>
      <c r="E84" s="112"/>
      <c r="F84" s="113"/>
      <c r="G84" s="114" t="str">
        <f t="shared" si="24"/>
        <v/>
      </c>
      <c r="H84" s="112"/>
      <c r="I84" s="112"/>
      <c r="J84" s="113"/>
      <c r="K84" s="179" t="str">
        <f t="shared" si="25"/>
        <v/>
      </c>
      <c r="L84" s="177" t="str">
        <f t="shared" si="20"/>
        <v/>
      </c>
      <c r="M84" s="177" t="str">
        <f t="shared" si="20"/>
        <v/>
      </c>
      <c r="N84" s="170" t="str">
        <f t="shared" si="20"/>
        <v/>
      </c>
      <c r="O84" s="179" t="str">
        <f t="shared" si="26"/>
        <v/>
      </c>
      <c r="P84" s="177" t="str">
        <f t="shared" si="21"/>
        <v/>
      </c>
      <c r="Q84" s="177" t="str">
        <f t="shared" si="21"/>
        <v/>
      </c>
      <c r="R84" s="170" t="str">
        <f t="shared" si="21"/>
        <v/>
      </c>
      <c r="S84" s="179" t="str">
        <f t="shared" si="27"/>
        <v/>
      </c>
      <c r="T84" s="177" t="str">
        <f t="shared" si="22"/>
        <v/>
      </c>
      <c r="U84" s="177" t="str">
        <f t="shared" si="22"/>
        <v/>
      </c>
      <c r="V84" s="170" t="str">
        <f t="shared" si="22"/>
        <v/>
      </c>
      <c r="W84" s="237" t="str">
        <f t="shared" si="28"/>
        <v/>
      </c>
      <c r="X84" s="238" t="str">
        <f t="shared" si="29"/>
        <v/>
      </c>
      <c r="Y84" s="238" t="str">
        <f t="shared" si="29"/>
        <v/>
      </c>
      <c r="Z84" s="239" t="str">
        <f t="shared" si="29"/>
        <v/>
      </c>
      <c r="AA84" s="237" t="str">
        <f t="shared" si="30"/>
        <v/>
      </c>
      <c r="AB84" s="238" t="str">
        <f t="shared" si="31"/>
        <v/>
      </c>
      <c r="AC84" s="238" t="str">
        <f t="shared" si="31"/>
        <v/>
      </c>
      <c r="AD84" s="239" t="str">
        <f t="shared" si="31"/>
        <v/>
      </c>
      <c r="AE84" s="250"/>
    </row>
    <row r="85" spans="1:31" ht="33" customHeight="1" x14ac:dyDescent="0.25">
      <c r="A85" s="178"/>
      <c r="B85" s="180"/>
      <c r="C85" s="114" t="str">
        <f t="shared" si="23"/>
        <v/>
      </c>
      <c r="D85" s="112"/>
      <c r="E85" s="112"/>
      <c r="F85" s="113"/>
      <c r="G85" s="114" t="str">
        <f t="shared" si="24"/>
        <v/>
      </c>
      <c r="H85" s="112"/>
      <c r="I85" s="112"/>
      <c r="J85" s="113"/>
      <c r="K85" s="179" t="str">
        <f t="shared" si="25"/>
        <v/>
      </c>
      <c r="L85" s="177" t="str">
        <f t="shared" si="20"/>
        <v/>
      </c>
      <c r="M85" s="177" t="str">
        <f t="shared" si="20"/>
        <v/>
      </c>
      <c r="N85" s="170" t="str">
        <f t="shared" si="20"/>
        <v/>
      </c>
      <c r="O85" s="179" t="str">
        <f t="shared" si="26"/>
        <v/>
      </c>
      <c r="P85" s="177" t="str">
        <f t="shared" si="21"/>
        <v/>
      </c>
      <c r="Q85" s="177" t="str">
        <f t="shared" si="21"/>
        <v/>
      </c>
      <c r="R85" s="170" t="str">
        <f t="shared" si="21"/>
        <v/>
      </c>
      <c r="S85" s="179" t="str">
        <f t="shared" si="27"/>
        <v/>
      </c>
      <c r="T85" s="177" t="str">
        <f t="shared" si="22"/>
        <v/>
      </c>
      <c r="U85" s="177" t="str">
        <f t="shared" si="22"/>
        <v/>
      </c>
      <c r="V85" s="170" t="str">
        <f t="shared" si="22"/>
        <v/>
      </c>
      <c r="W85" s="237" t="str">
        <f t="shared" si="28"/>
        <v/>
      </c>
      <c r="X85" s="238" t="str">
        <f t="shared" si="29"/>
        <v/>
      </c>
      <c r="Y85" s="238" t="str">
        <f t="shared" si="29"/>
        <v/>
      </c>
      <c r="Z85" s="239" t="str">
        <f t="shared" si="29"/>
        <v/>
      </c>
      <c r="AA85" s="237" t="str">
        <f t="shared" si="30"/>
        <v/>
      </c>
      <c r="AB85" s="238" t="str">
        <f t="shared" si="31"/>
        <v/>
      </c>
      <c r="AC85" s="238" t="str">
        <f t="shared" si="31"/>
        <v/>
      </c>
      <c r="AD85" s="239" t="str">
        <f t="shared" si="31"/>
        <v/>
      </c>
      <c r="AE85" s="250"/>
    </row>
    <row r="86" spans="1:31" ht="33" customHeight="1" x14ac:dyDescent="0.25">
      <c r="A86" s="178"/>
      <c r="B86" s="180"/>
      <c r="C86" s="114" t="str">
        <f t="shared" si="23"/>
        <v/>
      </c>
      <c r="D86" s="112"/>
      <c r="E86" s="112"/>
      <c r="F86" s="113"/>
      <c r="G86" s="114" t="str">
        <f t="shared" si="24"/>
        <v/>
      </c>
      <c r="H86" s="112"/>
      <c r="I86" s="112"/>
      <c r="J86" s="113"/>
      <c r="K86" s="179" t="str">
        <f t="shared" si="25"/>
        <v/>
      </c>
      <c r="L86" s="177" t="str">
        <f t="shared" si="20"/>
        <v/>
      </c>
      <c r="M86" s="177" t="str">
        <f t="shared" si="20"/>
        <v/>
      </c>
      <c r="N86" s="170" t="str">
        <f t="shared" si="20"/>
        <v/>
      </c>
      <c r="O86" s="179" t="str">
        <f t="shared" si="26"/>
        <v/>
      </c>
      <c r="P86" s="177" t="str">
        <f t="shared" si="21"/>
        <v/>
      </c>
      <c r="Q86" s="177" t="str">
        <f t="shared" si="21"/>
        <v/>
      </c>
      <c r="R86" s="170" t="str">
        <f t="shared" si="21"/>
        <v/>
      </c>
      <c r="S86" s="179" t="str">
        <f t="shared" si="27"/>
        <v/>
      </c>
      <c r="T86" s="177" t="str">
        <f t="shared" si="22"/>
        <v/>
      </c>
      <c r="U86" s="177" t="str">
        <f t="shared" si="22"/>
        <v/>
      </c>
      <c r="V86" s="170" t="str">
        <f t="shared" si="22"/>
        <v/>
      </c>
      <c r="W86" s="237" t="str">
        <f t="shared" si="28"/>
        <v/>
      </c>
      <c r="X86" s="238" t="str">
        <f t="shared" si="29"/>
        <v/>
      </c>
      <c r="Y86" s="238" t="str">
        <f t="shared" si="29"/>
        <v/>
      </c>
      <c r="Z86" s="239" t="str">
        <f t="shared" si="29"/>
        <v/>
      </c>
      <c r="AA86" s="237" t="str">
        <f t="shared" si="30"/>
        <v/>
      </c>
      <c r="AB86" s="238" t="str">
        <f t="shared" si="31"/>
        <v/>
      </c>
      <c r="AC86" s="238" t="str">
        <f t="shared" si="31"/>
        <v/>
      </c>
      <c r="AD86" s="239" t="str">
        <f t="shared" si="31"/>
        <v/>
      </c>
      <c r="AE86" s="250"/>
    </row>
    <row r="87" spans="1:31" ht="33" customHeight="1" x14ac:dyDescent="0.25">
      <c r="A87" s="178"/>
      <c r="B87" s="180"/>
      <c r="C87" s="114" t="str">
        <f t="shared" si="23"/>
        <v/>
      </c>
      <c r="D87" s="112"/>
      <c r="E87" s="112"/>
      <c r="F87" s="113"/>
      <c r="G87" s="114" t="str">
        <f t="shared" si="24"/>
        <v/>
      </c>
      <c r="H87" s="112"/>
      <c r="I87" s="112"/>
      <c r="J87" s="113"/>
      <c r="K87" s="179" t="str">
        <f t="shared" si="25"/>
        <v/>
      </c>
      <c r="L87" s="177" t="str">
        <f t="shared" si="20"/>
        <v/>
      </c>
      <c r="M87" s="177" t="str">
        <f t="shared" si="20"/>
        <v/>
      </c>
      <c r="N87" s="170" t="str">
        <f t="shared" si="20"/>
        <v/>
      </c>
      <c r="O87" s="179" t="str">
        <f t="shared" si="26"/>
        <v/>
      </c>
      <c r="P87" s="177" t="str">
        <f t="shared" si="21"/>
        <v/>
      </c>
      <c r="Q87" s="177" t="str">
        <f t="shared" si="21"/>
        <v/>
      </c>
      <c r="R87" s="170" t="str">
        <f t="shared" si="21"/>
        <v/>
      </c>
      <c r="S87" s="179" t="str">
        <f t="shared" si="27"/>
        <v/>
      </c>
      <c r="T87" s="177" t="str">
        <f t="shared" si="22"/>
        <v/>
      </c>
      <c r="U87" s="177" t="str">
        <f t="shared" si="22"/>
        <v/>
      </c>
      <c r="V87" s="170" t="str">
        <f t="shared" si="22"/>
        <v/>
      </c>
      <c r="W87" s="237" t="str">
        <f t="shared" si="28"/>
        <v/>
      </c>
      <c r="X87" s="238" t="str">
        <f t="shared" si="29"/>
        <v/>
      </c>
      <c r="Y87" s="238" t="str">
        <f t="shared" si="29"/>
        <v/>
      </c>
      <c r="Z87" s="239" t="str">
        <f t="shared" si="29"/>
        <v/>
      </c>
      <c r="AA87" s="237" t="str">
        <f t="shared" si="30"/>
        <v/>
      </c>
      <c r="AB87" s="238" t="str">
        <f t="shared" si="31"/>
        <v/>
      </c>
      <c r="AC87" s="238" t="str">
        <f t="shared" si="31"/>
        <v/>
      </c>
      <c r="AD87" s="239" t="str">
        <f t="shared" si="31"/>
        <v/>
      </c>
      <c r="AE87" s="250"/>
    </row>
    <row r="88" spans="1:31" ht="33" customHeight="1" x14ac:dyDescent="0.25">
      <c r="A88" s="178"/>
      <c r="B88" s="180"/>
      <c r="C88" s="114" t="str">
        <f t="shared" si="23"/>
        <v/>
      </c>
      <c r="D88" s="112"/>
      <c r="E88" s="112"/>
      <c r="F88" s="113"/>
      <c r="G88" s="114" t="str">
        <f t="shared" si="24"/>
        <v/>
      </c>
      <c r="H88" s="112"/>
      <c r="I88" s="112"/>
      <c r="J88" s="113"/>
      <c r="K88" s="179" t="str">
        <f t="shared" si="25"/>
        <v/>
      </c>
      <c r="L88" s="177" t="str">
        <f t="shared" si="20"/>
        <v/>
      </c>
      <c r="M88" s="177" t="str">
        <f t="shared" si="20"/>
        <v/>
      </c>
      <c r="N88" s="170" t="str">
        <f t="shared" si="20"/>
        <v/>
      </c>
      <c r="O88" s="179" t="str">
        <f t="shared" si="26"/>
        <v/>
      </c>
      <c r="P88" s="177" t="str">
        <f t="shared" si="21"/>
        <v/>
      </c>
      <c r="Q88" s="177" t="str">
        <f t="shared" si="21"/>
        <v/>
      </c>
      <c r="R88" s="170" t="str">
        <f t="shared" si="21"/>
        <v/>
      </c>
      <c r="S88" s="179" t="str">
        <f t="shared" si="27"/>
        <v/>
      </c>
      <c r="T88" s="177" t="str">
        <f t="shared" si="22"/>
        <v/>
      </c>
      <c r="U88" s="177" t="str">
        <f t="shared" si="22"/>
        <v/>
      </c>
      <c r="V88" s="170" t="str">
        <f t="shared" si="22"/>
        <v/>
      </c>
      <c r="W88" s="237" t="str">
        <f t="shared" si="28"/>
        <v/>
      </c>
      <c r="X88" s="238" t="str">
        <f t="shared" si="29"/>
        <v/>
      </c>
      <c r="Y88" s="238" t="str">
        <f t="shared" si="29"/>
        <v/>
      </c>
      <c r="Z88" s="239" t="str">
        <f t="shared" si="29"/>
        <v/>
      </c>
      <c r="AA88" s="237" t="str">
        <f t="shared" si="30"/>
        <v/>
      </c>
      <c r="AB88" s="238" t="str">
        <f t="shared" si="31"/>
        <v/>
      </c>
      <c r="AC88" s="238" t="str">
        <f t="shared" si="31"/>
        <v/>
      </c>
      <c r="AD88" s="239" t="str">
        <f t="shared" si="31"/>
        <v/>
      </c>
      <c r="AE88" s="250"/>
    </row>
    <row r="89" spans="1:31" ht="33" customHeight="1" x14ac:dyDescent="0.25">
      <c r="A89" s="178"/>
      <c r="B89" s="180"/>
      <c r="C89" s="114" t="str">
        <f t="shared" si="23"/>
        <v/>
      </c>
      <c r="D89" s="112"/>
      <c r="E89" s="112"/>
      <c r="F89" s="113"/>
      <c r="G89" s="114" t="str">
        <f t="shared" si="24"/>
        <v/>
      </c>
      <c r="H89" s="112"/>
      <c r="I89" s="112"/>
      <c r="J89" s="113"/>
      <c r="K89" s="179" t="str">
        <f t="shared" si="25"/>
        <v/>
      </c>
      <c r="L89" s="177" t="str">
        <f t="shared" si="20"/>
        <v/>
      </c>
      <c r="M89" s="177" t="str">
        <f t="shared" si="20"/>
        <v/>
      </c>
      <c r="N89" s="170" t="str">
        <f t="shared" si="20"/>
        <v/>
      </c>
      <c r="O89" s="179" t="str">
        <f t="shared" si="26"/>
        <v/>
      </c>
      <c r="P89" s="177" t="str">
        <f t="shared" si="21"/>
        <v/>
      </c>
      <c r="Q89" s="177" t="str">
        <f t="shared" si="21"/>
        <v/>
      </c>
      <c r="R89" s="170" t="str">
        <f t="shared" si="21"/>
        <v/>
      </c>
      <c r="S89" s="179" t="str">
        <f t="shared" si="27"/>
        <v/>
      </c>
      <c r="T89" s="177" t="str">
        <f t="shared" si="22"/>
        <v/>
      </c>
      <c r="U89" s="177" t="str">
        <f t="shared" si="22"/>
        <v/>
      </c>
      <c r="V89" s="170" t="str">
        <f t="shared" si="22"/>
        <v/>
      </c>
      <c r="W89" s="237" t="str">
        <f t="shared" si="28"/>
        <v/>
      </c>
      <c r="X89" s="238" t="str">
        <f t="shared" si="29"/>
        <v/>
      </c>
      <c r="Y89" s="238" t="str">
        <f t="shared" si="29"/>
        <v/>
      </c>
      <c r="Z89" s="239" t="str">
        <f t="shared" si="29"/>
        <v/>
      </c>
      <c r="AA89" s="237" t="str">
        <f t="shared" si="30"/>
        <v/>
      </c>
      <c r="AB89" s="238" t="str">
        <f t="shared" si="31"/>
        <v/>
      </c>
      <c r="AC89" s="238" t="str">
        <f t="shared" si="31"/>
        <v/>
      </c>
      <c r="AD89" s="239" t="str">
        <f t="shared" si="31"/>
        <v/>
      </c>
      <c r="AE89" s="250"/>
    </row>
    <row r="90" spans="1:31" ht="33" customHeight="1" x14ac:dyDescent="0.25">
      <c r="A90" s="178"/>
      <c r="B90" s="180"/>
      <c r="C90" s="114" t="str">
        <f t="shared" si="23"/>
        <v/>
      </c>
      <c r="D90" s="112"/>
      <c r="E90" s="112"/>
      <c r="F90" s="113"/>
      <c r="G90" s="114" t="str">
        <f t="shared" si="24"/>
        <v/>
      </c>
      <c r="H90" s="112"/>
      <c r="I90" s="112"/>
      <c r="J90" s="113"/>
      <c r="K90" s="179" t="str">
        <f t="shared" si="25"/>
        <v/>
      </c>
      <c r="L90" s="177" t="str">
        <f t="shared" si="20"/>
        <v/>
      </c>
      <c r="M90" s="177" t="str">
        <f t="shared" si="20"/>
        <v/>
      </c>
      <c r="N90" s="170" t="str">
        <f t="shared" si="20"/>
        <v/>
      </c>
      <c r="O90" s="179" t="str">
        <f t="shared" si="26"/>
        <v/>
      </c>
      <c r="P90" s="177" t="str">
        <f t="shared" si="21"/>
        <v/>
      </c>
      <c r="Q90" s="177" t="str">
        <f t="shared" si="21"/>
        <v/>
      </c>
      <c r="R90" s="170" t="str">
        <f t="shared" si="21"/>
        <v/>
      </c>
      <c r="S90" s="179" t="str">
        <f t="shared" si="27"/>
        <v/>
      </c>
      <c r="T90" s="177" t="str">
        <f t="shared" si="22"/>
        <v/>
      </c>
      <c r="U90" s="177" t="str">
        <f t="shared" si="22"/>
        <v/>
      </c>
      <c r="V90" s="170" t="str">
        <f t="shared" si="22"/>
        <v/>
      </c>
      <c r="W90" s="237" t="str">
        <f t="shared" si="28"/>
        <v/>
      </c>
      <c r="X90" s="238" t="str">
        <f t="shared" si="29"/>
        <v/>
      </c>
      <c r="Y90" s="238" t="str">
        <f t="shared" si="29"/>
        <v/>
      </c>
      <c r="Z90" s="239" t="str">
        <f t="shared" si="29"/>
        <v/>
      </c>
      <c r="AA90" s="237" t="str">
        <f t="shared" si="30"/>
        <v/>
      </c>
      <c r="AB90" s="238" t="str">
        <f t="shared" si="31"/>
        <v/>
      </c>
      <c r="AC90" s="238" t="str">
        <f t="shared" si="31"/>
        <v/>
      </c>
      <c r="AD90" s="239" t="str">
        <f t="shared" si="31"/>
        <v/>
      </c>
      <c r="AE90" s="250"/>
    </row>
    <row r="91" spans="1:31" ht="33" customHeight="1" x14ac:dyDescent="0.25">
      <c r="A91" s="178"/>
      <c r="B91" s="180"/>
      <c r="C91" s="114" t="str">
        <f t="shared" si="23"/>
        <v/>
      </c>
      <c r="D91" s="112"/>
      <c r="E91" s="112"/>
      <c r="F91" s="113"/>
      <c r="G91" s="114" t="str">
        <f t="shared" si="24"/>
        <v/>
      </c>
      <c r="H91" s="112"/>
      <c r="I91" s="112"/>
      <c r="J91" s="113"/>
      <c r="K91" s="179" t="str">
        <f t="shared" si="25"/>
        <v/>
      </c>
      <c r="L91" s="177" t="str">
        <f t="shared" ref="L91:N107" si="32">IF(D91="","",D91)</f>
        <v/>
      </c>
      <c r="M91" s="177" t="str">
        <f t="shared" si="32"/>
        <v/>
      </c>
      <c r="N91" s="170" t="str">
        <f t="shared" si="32"/>
        <v/>
      </c>
      <c r="O91" s="179" t="str">
        <f t="shared" si="26"/>
        <v/>
      </c>
      <c r="P91" s="177" t="str">
        <f t="shared" ref="P91:R107" si="33">IF(H91="","",H91)</f>
        <v/>
      </c>
      <c r="Q91" s="177" t="str">
        <f t="shared" si="33"/>
        <v/>
      </c>
      <c r="R91" s="170" t="str">
        <f t="shared" si="33"/>
        <v/>
      </c>
      <c r="S91" s="179" t="str">
        <f t="shared" si="27"/>
        <v/>
      </c>
      <c r="T91" s="177" t="str">
        <f t="shared" si="22"/>
        <v/>
      </c>
      <c r="U91" s="177" t="str">
        <f t="shared" si="22"/>
        <v/>
      </c>
      <c r="V91" s="170" t="str">
        <f t="shared" si="22"/>
        <v/>
      </c>
      <c r="W91" s="237" t="str">
        <f t="shared" si="28"/>
        <v/>
      </c>
      <c r="X91" s="238" t="str">
        <f t="shared" si="29"/>
        <v/>
      </c>
      <c r="Y91" s="238" t="str">
        <f t="shared" si="29"/>
        <v/>
      </c>
      <c r="Z91" s="239" t="str">
        <f t="shared" si="29"/>
        <v/>
      </c>
      <c r="AA91" s="237" t="str">
        <f t="shared" si="30"/>
        <v/>
      </c>
      <c r="AB91" s="238" t="str">
        <f t="shared" si="31"/>
        <v/>
      </c>
      <c r="AC91" s="238" t="str">
        <f t="shared" si="31"/>
        <v/>
      </c>
      <c r="AD91" s="239" t="str">
        <f t="shared" si="31"/>
        <v/>
      </c>
      <c r="AE91" s="250"/>
    </row>
    <row r="92" spans="1:31" ht="33" customHeight="1" x14ac:dyDescent="0.25">
      <c r="A92" s="178"/>
      <c r="B92" s="180"/>
      <c r="C92" s="114" t="str">
        <f t="shared" si="23"/>
        <v/>
      </c>
      <c r="D92" s="112"/>
      <c r="E92" s="112"/>
      <c r="F92" s="113"/>
      <c r="G92" s="114" t="str">
        <f t="shared" si="24"/>
        <v/>
      </c>
      <c r="H92" s="112"/>
      <c r="I92" s="112"/>
      <c r="J92" s="113"/>
      <c r="K92" s="179" t="str">
        <f t="shared" si="25"/>
        <v/>
      </c>
      <c r="L92" s="177" t="str">
        <f t="shared" si="32"/>
        <v/>
      </c>
      <c r="M92" s="177" t="str">
        <f t="shared" si="32"/>
        <v/>
      </c>
      <c r="N92" s="170" t="str">
        <f t="shared" si="32"/>
        <v/>
      </c>
      <c r="O92" s="179" t="str">
        <f t="shared" si="26"/>
        <v/>
      </c>
      <c r="P92" s="177" t="str">
        <f t="shared" si="33"/>
        <v/>
      </c>
      <c r="Q92" s="177" t="str">
        <f t="shared" si="33"/>
        <v/>
      </c>
      <c r="R92" s="170" t="str">
        <f t="shared" si="33"/>
        <v/>
      </c>
      <c r="S92" s="179" t="str">
        <f t="shared" si="27"/>
        <v/>
      </c>
      <c r="T92" s="177" t="str">
        <f t="shared" ref="T92:V107" si="34">IF(P92="","",P92)</f>
        <v/>
      </c>
      <c r="U92" s="177" t="str">
        <f t="shared" si="34"/>
        <v/>
      </c>
      <c r="V92" s="170" t="str">
        <f t="shared" si="34"/>
        <v/>
      </c>
      <c r="W92" s="237" t="str">
        <f t="shared" si="28"/>
        <v/>
      </c>
      <c r="X92" s="238" t="str">
        <f t="shared" si="29"/>
        <v/>
      </c>
      <c r="Y92" s="238" t="str">
        <f t="shared" si="29"/>
        <v/>
      </c>
      <c r="Z92" s="239" t="str">
        <f t="shared" si="29"/>
        <v/>
      </c>
      <c r="AA92" s="237" t="str">
        <f t="shared" si="30"/>
        <v/>
      </c>
      <c r="AB92" s="238" t="str">
        <f t="shared" si="31"/>
        <v/>
      </c>
      <c r="AC92" s="238" t="str">
        <f t="shared" si="31"/>
        <v/>
      </c>
      <c r="AD92" s="239" t="str">
        <f t="shared" si="31"/>
        <v/>
      </c>
      <c r="AE92" s="250"/>
    </row>
    <row r="93" spans="1:31" ht="33" customHeight="1" x14ac:dyDescent="0.25">
      <c r="A93" s="178"/>
      <c r="B93" s="180"/>
      <c r="C93" s="114" t="str">
        <f t="shared" si="23"/>
        <v/>
      </c>
      <c r="D93" s="112"/>
      <c r="E93" s="112"/>
      <c r="F93" s="113"/>
      <c r="G93" s="114" t="str">
        <f t="shared" si="24"/>
        <v/>
      </c>
      <c r="H93" s="112"/>
      <c r="I93" s="112"/>
      <c r="J93" s="113"/>
      <c r="K93" s="179" t="str">
        <f t="shared" si="25"/>
        <v/>
      </c>
      <c r="L93" s="177" t="str">
        <f t="shared" si="32"/>
        <v/>
      </c>
      <c r="M93" s="177" t="str">
        <f t="shared" si="32"/>
        <v/>
      </c>
      <c r="N93" s="170" t="str">
        <f t="shared" si="32"/>
        <v/>
      </c>
      <c r="O93" s="179" t="str">
        <f t="shared" si="26"/>
        <v/>
      </c>
      <c r="P93" s="177" t="str">
        <f t="shared" si="33"/>
        <v/>
      </c>
      <c r="Q93" s="177" t="str">
        <f t="shared" si="33"/>
        <v/>
      </c>
      <c r="R93" s="170" t="str">
        <f t="shared" si="33"/>
        <v/>
      </c>
      <c r="S93" s="179" t="str">
        <f t="shared" si="27"/>
        <v/>
      </c>
      <c r="T93" s="177" t="str">
        <f t="shared" si="34"/>
        <v/>
      </c>
      <c r="U93" s="177" t="str">
        <f t="shared" si="34"/>
        <v/>
      </c>
      <c r="V93" s="170" t="str">
        <f t="shared" si="34"/>
        <v/>
      </c>
      <c r="W93" s="237" t="str">
        <f t="shared" si="28"/>
        <v/>
      </c>
      <c r="X93" s="238" t="str">
        <f t="shared" si="29"/>
        <v/>
      </c>
      <c r="Y93" s="238" t="str">
        <f t="shared" si="29"/>
        <v/>
      </c>
      <c r="Z93" s="239" t="str">
        <f t="shared" si="29"/>
        <v/>
      </c>
      <c r="AA93" s="237" t="str">
        <f t="shared" si="30"/>
        <v/>
      </c>
      <c r="AB93" s="238" t="str">
        <f t="shared" si="31"/>
        <v/>
      </c>
      <c r="AC93" s="238" t="str">
        <f t="shared" si="31"/>
        <v/>
      </c>
      <c r="AD93" s="239" t="str">
        <f t="shared" si="31"/>
        <v/>
      </c>
      <c r="AE93" s="250"/>
    </row>
    <row r="94" spans="1:31" ht="33" customHeight="1" x14ac:dyDescent="0.25">
      <c r="A94" s="178"/>
      <c r="B94" s="180"/>
      <c r="C94" s="114" t="str">
        <f t="shared" si="23"/>
        <v/>
      </c>
      <c r="D94" s="112"/>
      <c r="E94" s="112"/>
      <c r="F94" s="113"/>
      <c r="G94" s="114" t="str">
        <f t="shared" si="24"/>
        <v/>
      </c>
      <c r="H94" s="112"/>
      <c r="I94" s="112"/>
      <c r="J94" s="113"/>
      <c r="K94" s="179" t="str">
        <f t="shared" si="25"/>
        <v/>
      </c>
      <c r="L94" s="177" t="str">
        <f t="shared" si="32"/>
        <v/>
      </c>
      <c r="M94" s="177" t="str">
        <f t="shared" si="32"/>
        <v/>
      </c>
      <c r="N94" s="170" t="str">
        <f t="shared" si="32"/>
        <v/>
      </c>
      <c r="O94" s="179" t="str">
        <f t="shared" si="26"/>
        <v/>
      </c>
      <c r="P94" s="177" t="str">
        <f t="shared" si="33"/>
        <v/>
      </c>
      <c r="Q94" s="177" t="str">
        <f t="shared" si="33"/>
        <v/>
      </c>
      <c r="R94" s="170" t="str">
        <f t="shared" si="33"/>
        <v/>
      </c>
      <c r="S94" s="179" t="str">
        <f t="shared" si="27"/>
        <v/>
      </c>
      <c r="T94" s="177" t="str">
        <f t="shared" si="34"/>
        <v/>
      </c>
      <c r="U94" s="177" t="str">
        <f t="shared" si="34"/>
        <v/>
      </c>
      <c r="V94" s="170" t="str">
        <f t="shared" si="34"/>
        <v/>
      </c>
      <c r="W94" s="237" t="str">
        <f t="shared" si="28"/>
        <v/>
      </c>
      <c r="X94" s="238" t="str">
        <f t="shared" si="29"/>
        <v/>
      </c>
      <c r="Y94" s="238" t="str">
        <f t="shared" si="29"/>
        <v/>
      </c>
      <c r="Z94" s="239" t="str">
        <f t="shared" si="29"/>
        <v/>
      </c>
      <c r="AA94" s="237" t="str">
        <f t="shared" si="30"/>
        <v/>
      </c>
      <c r="AB94" s="238" t="str">
        <f t="shared" si="31"/>
        <v/>
      </c>
      <c r="AC94" s="238" t="str">
        <f t="shared" si="31"/>
        <v/>
      </c>
      <c r="AD94" s="239" t="str">
        <f t="shared" si="31"/>
        <v/>
      </c>
      <c r="AE94" s="250"/>
    </row>
    <row r="95" spans="1:31" ht="33" customHeight="1" x14ac:dyDescent="0.25">
      <c r="A95" s="178"/>
      <c r="B95" s="180"/>
      <c r="C95" s="114" t="str">
        <f t="shared" si="23"/>
        <v/>
      </c>
      <c r="D95" s="112"/>
      <c r="E95" s="112"/>
      <c r="F95" s="113"/>
      <c r="G95" s="114" t="str">
        <f t="shared" si="24"/>
        <v/>
      </c>
      <c r="H95" s="112"/>
      <c r="I95" s="112"/>
      <c r="J95" s="113"/>
      <c r="K95" s="179" t="str">
        <f t="shared" si="25"/>
        <v/>
      </c>
      <c r="L95" s="177" t="str">
        <f t="shared" si="32"/>
        <v/>
      </c>
      <c r="M95" s="177" t="str">
        <f t="shared" si="32"/>
        <v/>
      </c>
      <c r="N95" s="170" t="str">
        <f t="shared" si="32"/>
        <v/>
      </c>
      <c r="O95" s="179" t="str">
        <f t="shared" si="26"/>
        <v/>
      </c>
      <c r="P95" s="177" t="str">
        <f t="shared" si="33"/>
        <v/>
      </c>
      <c r="Q95" s="177" t="str">
        <f t="shared" si="33"/>
        <v/>
      </c>
      <c r="R95" s="170" t="str">
        <f t="shared" si="33"/>
        <v/>
      </c>
      <c r="S95" s="179" t="str">
        <f t="shared" si="27"/>
        <v/>
      </c>
      <c r="T95" s="177" t="str">
        <f t="shared" si="34"/>
        <v/>
      </c>
      <c r="U95" s="177" t="str">
        <f t="shared" si="34"/>
        <v/>
      </c>
      <c r="V95" s="170" t="str">
        <f t="shared" si="34"/>
        <v/>
      </c>
      <c r="W95" s="237" t="str">
        <f t="shared" si="28"/>
        <v/>
      </c>
      <c r="X95" s="238" t="str">
        <f t="shared" si="29"/>
        <v/>
      </c>
      <c r="Y95" s="238" t="str">
        <f t="shared" si="29"/>
        <v/>
      </c>
      <c r="Z95" s="239" t="str">
        <f t="shared" si="29"/>
        <v/>
      </c>
      <c r="AA95" s="237" t="str">
        <f t="shared" si="30"/>
        <v/>
      </c>
      <c r="AB95" s="238" t="str">
        <f t="shared" si="31"/>
        <v/>
      </c>
      <c r="AC95" s="238" t="str">
        <f t="shared" si="31"/>
        <v/>
      </c>
      <c r="AD95" s="239" t="str">
        <f t="shared" si="31"/>
        <v/>
      </c>
      <c r="AE95" s="250"/>
    </row>
    <row r="96" spans="1:31" ht="33" customHeight="1" x14ac:dyDescent="0.25">
      <c r="A96" s="178"/>
      <c r="B96" s="180"/>
      <c r="C96" s="114" t="str">
        <f t="shared" si="23"/>
        <v/>
      </c>
      <c r="D96" s="112"/>
      <c r="E96" s="112"/>
      <c r="F96" s="113"/>
      <c r="G96" s="114" t="str">
        <f t="shared" si="24"/>
        <v/>
      </c>
      <c r="H96" s="112"/>
      <c r="I96" s="112"/>
      <c r="J96" s="113"/>
      <c r="K96" s="179" t="str">
        <f t="shared" si="25"/>
        <v/>
      </c>
      <c r="L96" s="177" t="str">
        <f t="shared" si="32"/>
        <v/>
      </c>
      <c r="M96" s="177" t="str">
        <f t="shared" si="32"/>
        <v/>
      </c>
      <c r="N96" s="170" t="str">
        <f t="shared" si="32"/>
        <v/>
      </c>
      <c r="O96" s="179" t="str">
        <f t="shared" si="26"/>
        <v/>
      </c>
      <c r="P96" s="177" t="str">
        <f t="shared" si="33"/>
        <v/>
      </c>
      <c r="Q96" s="177" t="str">
        <f t="shared" si="33"/>
        <v/>
      </c>
      <c r="R96" s="170" t="str">
        <f t="shared" si="33"/>
        <v/>
      </c>
      <c r="S96" s="179" t="str">
        <f t="shared" si="27"/>
        <v/>
      </c>
      <c r="T96" s="177" t="str">
        <f t="shared" si="34"/>
        <v/>
      </c>
      <c r="U96" s="177" t="str">
        <f t="shared" si="34"/>
        <v/>
      </c>
      <c r="V96" s="170" t="str">
        <f t="shared" si="34"/>
        <v/>
      </c>
      <c r="W96" s="237" t="str">
        <f t="shared" si="28"/>
        <v/>
      </c>
      <c r="X96" s="238" t="str">
        <f t="shared" si="29"/>
        <v/>
      </c>
      <c r="Y96" s="238" t="str">
        <f t="shared" si="29"/>
        <v/>
      </c>
      <c r="Z96" s="239" t="str">
        <f t="shared" si="29"/>
        <v/>
      </c>
      <c r="AA96" s="237" t="str">
        <f t="shared" si="30"/>
        <v/>
      </c>
      <c r="AB96" s="238" t="str">
        <f t="shared" si="31"/>
        <v/>
      </c>
      <c r="AC96" s="238" t="str">
        <f t="shared" si="31"/>
        <v/>
      </c>
      <c r="AD96" s="239" t="str">
        <f t="shared" si="31"/>
        <v/>
      </c>
      <c r="AE96" s="250"/>
    </row>
    <row r="97" spans="1:31" ht="33" customHeight="1" x14ac:dyDescent="0.25">
      <c r="A97" s="178"/>
      <c r="B97" s="180"/>
      <c r="C97" s="114" t="str">
        <f t="shared" si="23"/>
        <v/>
      </c>
      <c r="D97" s="112"/>
      <c r="E97" s="112"/>
      <c r="F97" s="113"/>
      <c r="G97" s="114" t="str">
        <f t="shared" si="24"/>
        <v/>
      </c>
      <c r="H97" s="112"/>
      <c r="I97" s="112"/>
      <c r="J97" s="113"/>
      <c r="K97" s="179" t="str">
        <f t="shared" si="25"/>
        <v/>
      </c>
      <c r="L97" s="177" t="str">
        <f t="shared" si="32"/>
        <v/>
      </c>
      <c r="M97" s="177" t="str">
        <f t="shared" si="32"/>
        <v/>
      </c>
      <c r="N97" s="170" t="str">
        <f t="shared" si="32"/>
        <v/>
      </c>
      <c r="O97" s="179" t="str">
        <f t="shared" si="26"/>
        <v/>
      </c>
      <c r="P97" s="177" t="str">
        <f t="shared" si="33"/>
        <v/>
      </c>
      <c r="Q97" s="177" t="str">
        <f t="shared" si="33"/>
        <v/>
      </c>
      <c r="R97" s="170" t="str">
        <f t="shared" si="33"/>
        <v/>
      </c>
      <c r="S97" s="179" t="str">
        <f t="shared" si="27"/>
        <v/>
      </c>
      <c r="T97" s="177" t="str">
        <f t="shared" si="34"/>
        <v/>
      </c>
      <c r="U97" s="177" t="str">
        <f t="shared" si="34"/>
        <v/>
      </c>
      <c r="V97" s="170" t="str">
        <f t="shared" si="34"/>
        <v/>
      </c>
      <c r="W97" s="237" t="str">
        <f t="shared" si="28"/>
        <v/>
      </c>
      <c r="X97" s="238" t="str">
        <f t="shared" si="29"/>
        <v/>
      </c>
      <c r="Y97" s="238" t="str">
        <f t="shared" si="29"/>
        <v/>
      </c>
      <c r="Z97" s="239" t="str">
        <f t="shared" si="29"/>
        <v/>
      </c>
      <c r="AA97" s="237" t="str">
        <f t="shared" si="30"/>
        <v/>
      </c>
      <c r="AB97" s="238" t="str">
        <f t="shared" si="31"/>
        <v/>
      </c>
      <c r="AC97" s="238" t="str">
        <f t="shared" si="31"/>
        <v/>
      </c>
      <c r="AD97" s="239" t="str">
        <f t="shared" si="31"/>
        <v/>
      </c>
      <c r="AE97" s="250"/>
    </row>
    <row r="98" spans="1:31" ht="33" customHeight="1" x14ac:dyDescent="0.25">
      <c r="A98" s="178"/>
      <c r="B98" s="180"/>
      <c r="C98" s="114" t="str">
        <f t="shared" si="23"/>
        <v/>
      </c>
      <c r="D98" s="112"/>
      <c r="E98" s="112"/>
      <c r="F98" s="113"/>
      <c r="G98" s="114" t="str">
        <f t="shared" si="24"/>
        <v/>
      </c>
      <c r="H98" s="112"/>
      <c r="I98" s="112"/>
      <c r="J98" s="113"/>
      <c r="K98" s="179" t="str">
        <f t="shared" si="25"/>
        <v/>
      </c>
      <c r="L98" s="177" t="str">
        <f t="shared" si="32"/>
        <v/>
      </c>
      <c r="M98" s="177" t="str">
        <f t="shared" si="32"/>
        <v/>
      </c>
      <c r="N98" s="170" t="str">
        <f t="shared" si="32"/>
        <v/>
      </c>
      <c r="O98" s="179" t="str">
        <f t="shared" si="26"/>
        <v/>
      </c>
      <c r="P98" s="177" t="str">
        <f t="shared" si="33"/>
        <v/>
      </c>
      <c r="Q98" s="177" t="str">
        <f t="shared" si="33"/>
        <v/>
      </c>
      <c r="R98" s="170" t="str">
        <f t="shared" si="33"/>
        <v/>
      </c>
      <c r="S98" s="179" t="str">
        <f t="shared" si="27"/>
        <v/>
      </c>
      <c r="T98" s="177" t="str">
        <f t="shared" si="34"/>
        <v/>
      </c>
      <c r="U98" s="177" t="str">
        <f t="shared" si="34"/>
        <v/>
      </c>
      <c r="V98" s="170" t="str">
        <f t="shared" si="34"/>
        <v/>
      </c>
      <c r="W98" s="237" t="str">
        <f t="shared" si="28"/>
        <v/>
      </c>
      <c r="X98" s="238" t="str">
        <f t="shared" si="29"/>
        <v/>
      </c>
      <c r="Y98" s="238" t="str">
        <f t="shared" si="29"/>
        <v/>
      </c>
      <c r="Z98" s="239" t="str">
        <f t="shared" si="29"/>
        <v/>
      </c>
      <c r="AA98" s="237" t="str">
        <f t="shared" si="30"/>
        <v/>
      </c>
      <c r="AB98" s="238" t="str">
        <f t="shared" si="31"/>
        <v/>
      </c>
      <c r="AC98" s="238" t="str">
        <f t="shared" si="31"/>
        <v/>
      </c>
      <c r="AD98" s="239" t="str">
        <f t="shared" si="31"/>
        <v/>
      </c>
      <c r="AE98" s="250"/>
    </row>
    <row r="99" spans="1:31" ht="33" customHeight="1" x14ac:dyDescent="0.25">
      <c r="A99" s="178"/>
      <c r="B99" s="180"/>
      <c r="C99" s="114" t="str">
        <f t="shared" si="23"/>
        <v/>
      </c>
      <c r="D99" s="112"/>
      <c r="E99" s="112"/>
      <c r="F99" s="113"/>
      <c r="G99" s="114" t="str">
        <f t="shared" si="24"/>
        <v/>
      </c>
      <c r="H99" s="112"/>
      <c r="I99" s="112"/>
      <c r="J99" s="113"/>
      <c r="K99" s="179" t="str">
        <f t="shared" si="25"/>
        <v/>
      </c>
      <c r="L99" s="177" t="str">
        <f t="shared" si="32"/>
        <v/>
      </c>
      <c r="M99" s="177" t="str">
        <f t="shared" si="32"/>
        <v/>
      </c>
      <c r="N99" s="170" t="str">
        <f t="shared" si="32"/>
        <v/>
      </c>
      <c r="O99" s="179" t="str">
        <f t="shared" si="26"/>
        <v/>
      </c>
      <c r="P99" s="177" t="str">
        <f t="shared" si="33"/>
        <v/>
      </c>
      <c r="Q99" s="177" t="str">
        <f t="shared" si="33"/>
        <v/>
      </c>
      <c r="R99" s="170" t="str">
        <f t="shared" si="33"/>
        <v/>
      </c>
      <c r="S99" s="179" t="str">
        <f t="shared" si="27"/>
        <v/>
      </c>
      <c r="T99" s="177" t="str">
        <f t="shared" si="34"/>
        <v/>
      </c>
      <c r="U99" s="177" t="str">
        <f t="shared" si="34"/>
        <v/>
      </c>
      <c r="V99" s="170" t="str">
        <f t="shared" si="34"/>
        <v/>
      </c>
      <c r="W99" s="237" t="str">
        <f t="shared" si="28"/>
        <v/>
      </c>
      <c r="X99" s="238" t="str">
        <f t="shared" si="29"/>
        <v/>
      </c>
      <c r="Y99" s="238" t="str">
        <f t="shared" si="29"/>
        <v/>
      </c>
      <c r="Z99" s="239" t="str">
        <f t="shared" si="29"/>
        <v/>
      </c>
      <c r="AA99" s="237" t="str">
        <f t="shared" si="30"/>
        <v/>
      </c>
      <c r="AB99" s="238" t="str">
        <f t="shared" si="31"/>
        <v/>
      </c>
      <c r="AC99" s="238" t="str">
        <f t="shared" si="31"/>
        <v/>
      </c>
      <c r="AD99" s="239" t="str">
        <f t="shared" si="31"/>
        <v/>
      </c>
      <c r="AE99" s="250"/>
    </row>
    <row r="100" spans="1:31" ht="33" customHeight="1" x14ac:dyDescent="0.25">
      <c r="A100" s="178"/>
      <c r="B100" s="180"/>
      <c r="C100" s="114" t="str">
        <f t="shared" si="23"/>
        <v/>
      </c>
      <c r="D100" s="112"/>
      <c r="E100" s="112"/>
      <c r="F100" s="113"/>
      <c r="G100" s="114" t="str">
        <f t="shared" si="24"/>
        <v/>
      </c>
      <c r="H100" s="112"/>
      <c r="I100" s="112"/>
      <c r="J100" s="113"/>
      <c r="K100" s="179" t="str">
        <f t="shared" si="25"/>
        <v/>
      </c>
      <c r="L100" s="177" t="str">
        <f t="shared" si="32"/>
        <v/>
      </c>
      <c r="M100" s="177" t="str">
        <f t="shared" si="32"/>
        <v/>
      </c>
      <c r="N100" s="170" t="str">
        <f t="shared" si="32"/>
        <v/>
      </c>
      <c r="O100" s="179" t="str">
        <f t="shared" si="26"/>
        <v/>
      </c>
      <c r="P100" s="177" t="str">
        <f t="shared" si="33"/>
        <v/>
      </c>
      <c r="Q100" s="177" t="str">
        <f t="shared" si="33"/>
        <v/>
      </c>
      <c r="R100" s="170" t="str">
        <f t="shared" si="33"/>
        <v/>
      </c>
      <c r="S100" s="179" t="str">
        <f t="shared" si="27"/>
        <v/>
      </c>
      <c r="T100" s="177" t="str">
        <f t="shared" si="34"/>
        <v/>
      </c>
      <c r="U100" s="177" t="str">
        <f t="shared" si="34"/>
        <v/>
      </c>
      <c r="V100" s="170" t="str">
        <f t="shared" si="34"/>
        <v/>
      </c>
      <c r="W100" s="237" t="str">
        <f t="shared" si="28"/>
        <v/>
      </c>
      <c r="X100" s="238" t="str">
        <f t="shared" si="29"/>
        <v/>
      </c>
      <c r="Y100" s="238" t="str">
        <f t="shared" si="29"/>
        <v/>
      </c>
      <c r="Z100" s="239" t="str">
        <f t="shared" si="29"/>
        <v/>
      </c>
      <c r="AA100" s="237" t="str">
        <f t="shared" si="30"/>
        <v/>
      </c>
      <c r="AB100" s="238" t="str">
        <f t="shared" si="31"/>
        <v/>
      </c>
      <c r="AC100" s="238" t="str">
        <f t="shared" si="31"/>
        <v/>
      </c>
      <c r="AD100" s="239" t="str">
        <f t="shared" si="31"/>
        <v/>
      </c>
      <c r="AE100" s="250"/>
    </row>
    <row r="101" spans="1:31" ht="33" customHeight="1" x14ac:dyDescent="0.25">
      <c r="A101" s="178"/>
      <c r="B101" s="180"/>
      <c r="C101" s="114" t="str">
        <f t="shared" si="23"/>
        <v/>
      </c>
      <c r="D101" s="112"/>
      <c r="E101" s="112"/>
      <c r="F101" s="113"/>
      <c r="G101" s="114" t="str">
        <f t="shared" si="24"/>
        <v/>
      </c>
      <c r="H101" s="112"/>
      <c r="I101" s="112"/>
      <c r="J101" s="113"/>
      <c r="K101" s="179" t="str">
        <f t="shared" si="25"/>
        <v/>
      </c>
      <c r="L101" s="177" t="str">
        <f t="shared" si="32"/>
        <v/>
      </c>
      <c r="M101" s="177" t="str">
        <f t="shared" si="32"/>
        <v/>
      </c>
      <c r="N101" s="170" t="str">
        <f t="shared" si="32"/>
        <v/>
      </c>
      <c r="O101" s="179" t="str">
        <f t="shared" si="26"/>
        <v/>
      </c>
      <c r="P101" s="177" t="str">
        <f t="shared" si="33"/>
        <v/>
      </c>
      <c r="Q101" s="177" t="str">
        <f t="shared" si="33"/>
        <v/>
      </c>
      <c r="R101" s="170" t="str">
        <f t="shared" si="33"/>
        <v/>
      </c>
      <c r="S101" s="179" t="str">
        <f t="shared" si="27"/>
        <v/>
      </c>
      <c r="T101" s="177" t="str">
        <f t="shared" si="34"/>
        <v/>
      </c>
      <c r="U101" s="177" t="str">
        <f t="shared" si="34"/>
        <v/>
      </c>
      <c r="V101" s="170" t="str">
        <f t="shared" si="34"/>
        <v/>
      </c>
      <c r="W101" s="237" t="str">
        <f t="shared" si="28"/>
        <v/>
      </c>
      <c r="X101" s="238" t="str">
        <f t="shared" si="29"/>
        <v/>
      </c>
      <c r="Y101" s="238" t="str">
        <f t="shared" si="29"/>
        <v/>
      </c>
      <c r="Z101" s="239" t="str">
        <f t="shared" si="29"/>
        <v/>
      </c>
      <c r="AA101" s="237" t="str">
        <f t="shared" si="30"/>
        <v/>
      </c>
      <c r="AB101" s="238" t="str">
        <f t="shared" si="31"/>
        <v/>
      </c>
      <c r="AC101" s="238" t="str">
        <f t="shared" si="31"/>
        <v/>
      </c>
      <c r="AD101" s="239" t="str">
        <f t="shared" si="31"/>
        <v/>
      </c>
      <c r="AE101" s="250"/>
    </row>
    <row r="102" spans="1:31" ht="33" customHeight="1" x14ac:dyDescent="0.25">
      <c r="A102" s="178"/>
      <c r="B102" s="180"/>
      <c r="C102" s="114" t="str">
        <f t="shared" si="23"/>
        <v/>
      </c>
      <c r="D102" s="112"/>
      <c r="E102" s="112"/>
      <c r="F102" s="113"/>
      <c r="G102" s="114" t="str">
        <f t="shared" si="24"/>
        <v/>
      </c>
      <c r="H102" s="112"/>
      <c r="I102" s="112"/>
      <c r="J102" s="113"/>
      <c r="K102" s="179" t="str">
        <f t="shared" si="25"/>
        <v/>
      </c>
      <c r="L102" s="177" t="str">
        <f t="shared" si="32"/>
        <v/>
      </c>
      <c r="M102" s="177" t="str">
        <f t="shared" si="32"/>
        <v/>
      </c>
      <c r="N102" s="170" t="str">
        <f t="shared" si="32"/>
        <v/>
      </c>
      <c r="O102" s="179" t="str">
        <f t="shared" si="26"/>
        <v/>
      </c>
      <c r="P102" s="177" t="str">
        <f t="shared" si="33"/>
        <v/>
      </c>
      <c r="Q102" s="177" t="str">
        <f t="shared" si="33"/>
        <v/>
      </c>
      <c r="R102" s="170" t="str">
        <f t="shared" si="33"/>
        <v/>
      </c>
      <c r="S102" s="179" t="str">
        <f t="shared" si="27"/>
        <v/>
      </c>
      <c r="T102" s="177" t="str">
        <f t="shared" si="34"/>
        <v/>
      </c>
      <c r="U102" s="177" t="str">
        <f t="shared" si="34"/>
        <v/>
      </c>
      <c r="V102" s="170" t="str">
        <f t="shared" si="34"/>
        <v/>
      </c>
      <c r="W102" s="237" t="str">
        <f t="shared" si="28"/>
        <v/>
      </c>
      <c r="X102" s="238" t="str">
        <f t="shared" si="29"/>
        <v/>
      </c>
      <c r="Y102" s="238" t="str">
        <f t="shared" si="29"/>
        <v/>
      </c>
      <c r="Z102" s="239" t="str">
        <f t="shared" si="29"/>
        <v/>
      </c>
      <c r="AA102" s="237" t="str">
        <f t="shared" si="30"/>
        <v/>
      </c>
      <c r="AB102" s="238" t="str">
        <f t="shared" si="31"/>
        <v/>
      </c>
      <c r="AC102" s="238" t="str">
        <f t="shared" si="31"/>
        <v/>
      </c>
      <c r="AD102" s="239" t="str">
        <f t="shared" si="31"/>
        <v/>
      </c>
      <c r="AE102" s="250"/>
    </row>
    <row r="103" spans="1:31" ht="33" customHeight="1" x14ac:dyDescent="0.25">
      <c r="A103" s="178"/>
      <c r="B103" s="180"/>
      <c r="C103" s="114" t="str">
        <f t="shared" si="23"/>
        <v/>
      </c>
      <c r="D103" s="112"/>
      <c r="E103" s="112"/>
      <c r="F103" s="113"/>
      <c r="G103" s="114" t="str">
        <f t="shared" si="24"/>
        <v/>
      </c>
      <c r="H103" s="112"/>
      <c r="I103" s="112"/>
      <c r="J103" s="113"/>
      <c r="K103" s="179" t="str">
        <f t="shared" si="25"/>
        <v/>
      </c>
      <c r="L103" s="177" t="str">
        <f t="shared" si="32"/>
        <v/>
      </c>
      <c r="M103" s="177" t="str">
        <f t="shared" si="32"/>
        <v/>
      </c>
      <c r="N103" s="170" t="str">
        <f t="shared" si="32"/>
        <v/>
      </c>
      <c r="O103" s="179" t="str">
        <f t="shared" si="26"/>
        <v/>
      </c>
      <c r="P103" s="177" t="str">
        <f t="shared" si="33"/>
        <v/>
      </c>
      <c r="Q103" s="177" t="str">
        <f t="shared" si="33"/>
        <v/>
      </c>
      <c r="R103" s="170" t="str">
        <f t="shared" si="33"/>
        <v/>
      </c>
      <c r="S103" s="179" t="str">
        <f t="shared" si="27"/>
        <v/>
      </c>
      <c r="T103" s="177" t="str">
        <f t="shared" si="34"/>
        <v/>
      </c>
      <c r="U103" s="177" t="str">
        <f t="shared" si="34"/>
        <v/>
      </c>
      <c r="V103" s="170" t="str">
        <f t="shared" si="34"/>
        <v/>
      </c>
      <c r="W103" s="237" t="str">
        <f t="shared" si="28"/>
        <v/>
      </c>
      <c r="X103" s="238" t="str">
        <f t="shared" si="29"/>
        <v/>
      </c>
      <c r="Y103" s="238" t="str">
        <f t="shared" si="29"/>
        <v/>
      </c>
      <c r="Z103" s="239" t="str">
        <f t="shared" si="29"/>
        <v/>
      </c>
      <c r="AA103" s="237" t="str">
        <f t="shared" si="30"/>
        <v/>
      </c>
      <c r="AB103" s="238" t="str">
        <f t="shared" si="31"/>
        <v/>
      </c>
      <c r="AC103" s="238" t="str">
        <f t="shared" si="31"/>
        <v/>
      </c>
      <c r="AD103" s="239" t="str">
        <f t="shared" si="31"/>
        <v/>
      </c>
      <c r="AE103" s="250"/>
    </row>
    <row r="104" spans="1:31" ht="33" customHeight="1" x14ac:dyDescent="0.25">
      <c r="A104" s="178"/>
      <c r="B104" s="180"/>
      <c r="C104" s="114" t="str">
        <f t="shared" si="23"/>
        <v/>
      </c>
      <c r="D104" s="112"/>
      <c r="E104" s="112"/>
      <c r="F104" s="113"/>
      <c r="G104" s="114" t="str">
        <f t="shared" si="24"/>
        <v/>
      </c>
      <c r="H104" s="112"/>
      <c r="I104" s="112"/>
      <c r="J104" s="113"/>
      <c r="K104" s="179" t="str">
        <f t="shared" si="25"/>
        <v/>
      </c>
      <c r="L104" s="177" t="str">
        <f t="shared" si="32"/>
        <v/>
      </c>
      <c r="M104" s="177" t="str">
        <f t="shared" si="32"/>
        <v/>
      </c>
      <c r="N104" s="170" t="str">
        <f t="shared" si="32"/>
        <v/>
      </c>
      <c r="O104" s="179" t="str">
        <f t="shared" si="26"/>
        <v/>
      </c>
      <c r="P104" s="177" t="str">
        <f t="shared" si="33"/>
        <v/>
      </c>
      <c r="Q104" s="177" t="str">
        <f t="shared" si="33"/>
        <v/>
      </c>
      <c r="R104" s="170" t="str">
        <f t="shared" si="33"/>
        <v/>
      </c>
      <c r="S104" s="179" t="str">
        <f t="shared" si="27"/>
        <v/>
      </c>
      <c r="T104" s="177" t="str">
        <f t="shared" si="34"/>
        <v/>
      </c>
      <c r="U104" s="177" t="str">
        <f t="shared" si="34"/>
        <v/>
      </c>
      <c r="V104" s="170" t="str">
        <f t="shared" si="34"/>
        <v/>
      </c>
      <c r="W104" s="237" t="str">
        <f t="shared" si="28"/>
        <v/>
      </c>
      <c r="X104" s="238" t="str">
        <f t="shared" si="29"/>
        <v/>
      </c>
      <c r="Y104" s="238" t="str">
        <f t="shared" si="29"/>
        <v/>
      </c>
      <c r="Z104" s="239" t="str">
        <f t="shared" si="29"/>
        <v/>
      </c>
      <c r="AA104" s="237" t="str">
        <f t="shared" si="30"/>
        <v/>
      </c>
      <c r="AB104" s="238" t="str">
        <f t="shared" si="31"/>
        <v/>
      </c>
      <c r="AC104" s="238" t="str">
        <f t="shared" si="31"/>
        <v/>
      </c>
      <c r="AD104" s="239" t="str">
        <f t="shared" si="31"/>
        <v/>
      </c>
      <c r="AE104" s="250"/>
    </row>
    <row r="105" spans="1:31" ht="33" customHeight="1" x14ac:dyDescent="0.25">
      <c r="A105" s="178"/>
      <c r="B105" s="180"/>
      <c r="C105" s="114" t="str">
        <f t="shared" si="23"/>
        <v/>
      </c>
      <c r="D105" s="112"/>
      <c r="E105" s="112"/>
      <c r="F105" s="113"/>
      <c r="G105" s="114" t="str">
        <f t="shared" si="24"/>
        <v/>
      </c>
      <c r="H105" s="112"/>
      <c r="I105" s="112"/>
      <c r="J105" s="113"/>
      <c r="K105" s="179" t="str">
        <f t="shared" si="25"/>
        <v/>
      </c>
      <c r="L105" s="177" t="str">
        <f t="shared" si="32"/>
        <v/>
      </c>
      <c r="M105" s="177" t="str">
        <f t="shared" si="32"/>
        <v/>
      </c>
      <c r="N105" s="170" t="str">
        <f t="shared" si="32"/>
        <v/>
      </c>
      <c r="O105" s="179" t="str">
        <f t="shared" si="26"/>
        <v/>
      </c>
      <c r="P105" s="177" t="str">
        <f t="shared" si="33"/>
        <v/>
      </c>
      <c r="Q105" s="177" t="str">
        <f t="shared" si="33"/>
        <v/>
      </c>
      <c r="R105" s="170" t="str">
        <f t="shared" si="33"/>
        <v/>
      </c>
      <c r="S105" s="179" t="str">
        <f t="shared" si="27"/>
        <v/>
      </c>
      <c r="T105" s="177" t="str">
        <f t="shared" si="34"/>
        <v/>
      </c>
      <c r="U105" s="177" t="str">
        <f t="shared" si="34"/>
        <v/>
      </c>
      <c r="V105" s="170" t="str">
        <f t="shared" si="34"/>
        <v/>
      </c>
      <c r="W105" s="237" t="str">
        <f t="shared" si="28"/>
        <v/>
      </c>
      <c r="X105" s="238" t="str">
        <f t="shared" si="29"/>
        <v/>
      </c>
      <c r="Y105" s="238" t="str">
        <f t="shared" si="29"/>
        <v/>
      </c>
      <c r="Z105" s="239" t="str">
        <f t="shared" si="29"/>
        <v/>
      </c>
      <c r="AA105" s="237" t="str">
        <f t="shared" si="30"/>
        <v/>
      </c>
      <c r="AB105" s="238" t="str">
        <f t="shared" si="31"/>
        <v/>
      </c>
      <c r="AC105" s="238" t="str">
        <f t="shared" si="31"/>
        <v/>
      </c>
      <c r="AD105" s="239" t="str">
        <f t="shared" si="31"/>
        <v/>
      </c>
      <c r="AE105" s="250"/>
    </row>
    <row r="106" spans="1:31" ht="33" customHeight="1" x14ac:dyDescent="0.25">
      <c r="A106" s="178"/>
      <c r="B106" s="180"/>
      <c r="C106" s="114" t="str">
        <f t="shared" si="23"/>
        <v/>
      </c>
      <c r="D106" s="112"/>
      <c r="E106" s="112"/>
      <c r="F106" s="113"/>
      <c r="G106" s="114" t="str">
        <f t="shared" si="24"/>
        <v/>
      </c>
      <c r="H106" s="112"/>
      <c r="I106" s="112"/>
      <c r="J106" s="113"/>
      <c r="K106" s="179" t="str">
        <f t="shared" si="25"/>
        <v/>
      </c>
      <c r="L106" s="177" t="str">
        <f t="shared" si="32"/>
        <v/>
      </c>
      <c r="M106" s="177" t="str">
        <f t="shared" si="32"/>
        <v/>
      </c>
      <c r="N106" s="170" t="str">
        <f t="shared" si="32"/>
        <v/>
      </c>
      <c r="O106" s="179" t="str">
        <f t="shared" si="26"/>
        <v/>
      </c>
      <c r="P106" s="177" t="str">
        <f t="shared" si="33"/>
        <v/>
      </c>
      <c r="Q106" s="177" t="str">
        <f t="shared" si="33"/>
        <v/>
      </c>
      <c r="R106" s="170" t="str">
        <f t="shared" si="33"/>
        <v/>
      </c>
      <c r="S106" s="179" t="str">
        <f t="shared" si="27"/>
        <v/>
      </c>
      <c r="T106" s="177" t="str">
        <f t="shared" si="34"/>
        <v/>
      </c>
      <c r="U106" s="177" t="str">
        <f t="shared" si="34"/>
        <v/>
      </c>
      <c r="V106" s="170" t="str">
        <f t="shared" si="34"/>
        <v/>
      </c>
      <c r="W106" s="237" t="str">
        <f t="shared" si="28"/>
        <v/>
      </c>
      <c r="X106" s="238" t="str">
        <f t="shared" si="29"/>
        <v/>
      </c>
      <c r="Y106" s="238" t="str">
        <f t="shared" si="29"/>
        <v/>
      </c>
      <c r="Z106" s="239" t="str">
        <f t="shared" si="29"/>
        <v/>
      </c>
      <c r="AA106" s="237" t="str">
        <f t="shared" si="30"/>
        <v/>
      </c>
      <c r="AB106" s="238" t="str">
        <f t="shared" si="31"/>
        <v/>
      </c>
      <c r="AC106" s="238" t="str">
        <f t="shared" si="31"/>
        <v/>
      </c>
      <c r="AD106" s="239" t="str">
        <f t="shared" si="31"/>
        <v/>
      </c>
      <c r="AE106" s="250"/>
    </row>
    <row r="107" spans="1:31" ht="33" customHeight="1" x14ac:dyDescent="0.25">
      <c r="A107" s="178"/>
      <c r="B107" s="180"/>
      <c r="C107" s="114" t="str">
        <f t="shared" si="23"/>
        <v/>
      </c>
      <c r="D107" s="112"/>
      <c r="E107" s="112"/>
      <c r="F107" s="113"/>
      <c r="G107" s="114" t="str">
        <f t="shared" si="24"/>
        <v/>
      </c>
      <c r="H107" s="112"/>
      <c r="I107" s="112"/>
      <c r="J107" s="113"/>
      <c r="K107" s="179" t="str">
        <f t="shared" si="25"/>
        <v/>
      </c>
      <c r="L107" s="177" t="str">
        <f t="shared" si="32"/>
        <v/>
      </c>
      <c r="M107" s="177" t="str">
        <f t="shared" si="32"/>
        <v/>
      </c>
      <c r="N107" s="170" t="str">
        <f t="shared" si="32"/>
        <v/>
      </c>
      <c r="O107" s="179" t="str">
        <f t="shared" si="26"/>
        <v/>
      </c>
      <c r="P107" s="177" t="str">
        <f t="shared" si="33"/>
        <v/>
      </c>
      <c r="Q107" s="177" t="str">
        <f t="shared" si="33"/>
        <v/>
      </c>
      <c r="R107" s="170" t="str">
        <f t="shared" si="33"/>
        <v/>
      </c>
      <c r="S107" s="179" t="str">
        <f t="shared" si="27"/>
        <v/>
      </c>
      <c r="T107" s="177" t="str">
        <f t="shared" si="34"/>
        <v/>
      </c>
      <c r="U107" s="177" t="str">
        <f t="shared" si="34"/>
        <v/>
      </c>
      <c r="V107" s="170" t="str">
        <f t="shared" si="34"/>
        <v/>
      </c>
      <c r="W107" s="237" t="str">
        <f t="shared" si="28"/>
        <v/>
      </c>
      <c r="X107" s="238" t="str">
        <f t="shared" si="29"/>
        <v/>
      </c>
      <c r="Y107" s="238" t="str">
        <f t="shared" si="29"/>
        <v/>
      </c>
      <c r="Z107" s="239" t="str">
        <f t="shared" si="29"/>
        <v/>
      </c>
      <c r="AA107" s="237" t="str">
        <f t="shared" si="30"/>
        <v/>
      </c>
      <c r="AB107" s="238" t="str">
        <f t="shared" si="31"/>
        <v/>
      </c>
      <c r="AC107" s="238" t="str">
        <f t="shared" si="31"/>
        <v/>
      </c>
      <c r="AD107" s="239" t="str">
        <f t="shared" si="31"/>
        <v/>
      </c>
      <c r="AE107" s="250"/>
    </row>
  </sheetData>
  <sheetProtection password="E088" sheet="1" objects="1" scenarios="1" formatCells="0"/>
  <mergeCells count="15">
    <mergeCell ref="AA5:AD5"/>
    <mergeCell ref="AA6:AD8"/>
    <mergeCell ref="W6:Z8"/>
    <mergeCell ref="W5:Z5"/>
    <mergeCell ref="A7:B8"/>
    <mergeCell ref="S5:V5"/>
    <mergeCell ref="O6:R6"/>
    <mergeCell ref="C6:F6"/>
    <mergeCell ref="G6:J6"/>
    <mergeCell ref="K6:N6"/>
    <mergeCell ref="S6:V6"/>
    <mergeCell ref="C5:J5"/>
    <mergeCell ref="K5:N5"/>
    <mergeCell ref="O5:R5"/>
    <mergeCell ref="A6:B6"/>
  </mergeCells>
  <conditionalFormatting sqref="R11:R107">
    <cfRule type="expression" priority="25" stopIfTrue="1">
      <formula>_xlfn.ISFORMULA($R11)</formula>
    </cfRule>
    <cfRule type="cellIs" dxfId="76" priority="28" operator="equal">
      <formula>""</formula>
    </cfRule>
    <cfRule type="expression" dxfId="75" priority="31">
      <formula>R11&lt;J11</formula>
    </cfRule>
    <cfRule type="expression" dxfId="74" priority="32">
      <formula>R11&gt;J11</formula>
    </cfRule>
  </conditionalFormatting>
  <conditionalFormatting sqref="Q11:Q107">
    <cfRule type="expression" priority="26" stopIfTrue="1">
      <formula>_xlfn.ISFORMULA($Q11)</formula>
    </cfRule>
    <cfRule type="cellIs" dxfId="73" priority="29" operator="equal">
      <formula>""</formula>
    </cfRule>
    <cfRule type="expression" dxfId="72" priority="33">
      <formula>Q11&lt;I11</formula>
    </cfRule>
    <cfRule type="expression" dxfId="71" priority="34">
      <formula>Q11&gt;I11</formula>
    </cfRule>
  </conditionalFormatting>
  <conditionalFormatting sqref="P11:P107">
    <cfRule type="expression" priority="27" stopIfTrue="1">
      <formula>_xlfn.ISFORMULA($P11)</formula>
    </cfRule>
    <cfRule type="cellIs" dxfId="70" priority="30" operator="equal">
      <formula>""</formula>
    </cfRule>
    <cfRule type="expression" dxfId="69" priority="35">
      <formula>P11&lt;H11</formula>
    </cfRule>
    <cfRule type="expression" dxfId="68" priority="36">
      <formula>P11&gt;H11</formula>
    </cfRule>
  </conditionalFormatting>
  <conditionalFormatting sqref="N11:N107">
    <cfRule type="expression" priority="13" stopIfTrue="1">
      <formula>_xlfn.ISFORMULA($N11)</formula>
    </cfRule>
    <cfRule type="cellIs" dxfId="67" priority="16" operator="equal">
      <formula>""</formula>
    </cfRule>
    <cfRule type="expression" dxfId="66" priority="19">
      <formula>N11&lt;F11</formula>
    </cfRule>
    <cfRule type="expression" dxfId="65" priority="20">
      <formula>N11&gt;F11</formula>
    </cfRule>
  </conditionalFormatting>
  <conditionalFormatting sqref="M11:M107">
    <cfRule type="expression" priority="14" stopIfTrue="1">
      <formula>_xlfn.ISFORMULA($M11)</formula>
    </cfRule>
    <cfRule type="cellIs" dxfId="64" priority="17" operator="equal">
      <formula>""</formula>
    </cfRule>
    <cfRule type="expression" dxfId="63" priority="21">
      <formula>M11&lt;E11</formula>
    </cfRule>
    <cfRule type="expression" dxfId="62" priority="22">
      <formula>M11&gt;E11</formula>
    </cfRule>
  </conditionalFormatting>
  <conditionalFormatting sqref="L11:L107">
    <cfRule type="expression" priority="15" stopIfTrue="1">
      <formula>_xlfn.ISFORMULA($L11)</formula>
    </cfRule>
    <cfRule type="cellIs" dxfId="61" priority="18" operator="equal">
      <formula>""</formula>
    </cfRule>
    <cfRule type="expression" dxfId="60" priority="23">
      <formula>L11&lt;D11</formula>
    </cfRule>
    <cfRule type="expression" dxfId="59" priority="24">
      <formula>L11&gt;D11</formula>
    </cfRule>
  </conditionalFormatting>
  <conditionalFormatting sqref="V11:V107">
    <cfRule type="expression" priority="1" stopIfTrue="1">
      <formula>_xlfn.ISFORMULA($V11)</formula>
    </cfRule>
    <cfRule type="cellIs" dxfId="58" priority="4" operator="equal">
      <formula>""</formula>
    </cfRule>
    <cfRule type="expression" dxfId="57" priority="7">
      <formula>V11&lt;R11</formula>
    </cfRule>
    <cfRule type="expression" dxfId="56" priority="8">
      <formula>V11&gt;R11</formula>
    </cfRule>
  </conditionalFormatting>
  <conditionalFormatting sqref="U11:U107">
    <cfRule type="expression" priority="2" stopIfTrue="1">
      <formula>_xlfn.ISFORMULA($U11)</formula>
    </cfRule>
    <cfRule type="cellIs" dxfId="55" priority="5" operator="equal">
      <formula>""</formula>
    </cfRule>
    <cfRule type="expression" dxfId="54" priority="9">
      <formula>U11&lt;Q11</formula>
    </cfRule>
    <cfRule type="expression" dxfId="53" priority="10">
      <formula>U11&gt;Q11</formula>
    </cfRule>
  </conditionalFormatting>
  <conditionalFormatting sqref="T11:T107">
    <cfRule type="expression" priority="3" stopIfTrue="1">
      <formula>_xlfn.ISFORMULA($T11)</formula>
    </cfRule>
    <cfRule type="cellIs" dxfId="52" priority="6" operator="equal">
      <formula>""</formula>
    </cfRule>
    <cfRule type="expression" dxfId="51" priority="11">
      <formula>T11&lt;P11</formula>
    </cfRule>
    <cfRule type="expression" dxfId="50" priority="12">
      <formula>T11&gt;P11</formula>
    </cfRule>
  </conditionalFormatting>
  <pageMargins left="0.31496062992125984" right="0.31496062992125984" top="0.98425196850393704" bottom="0.59055118110236227" header="0.39370078740157483" footer="0.31496062992125984"/>
  <pageSetup paperSize="8" scale="85" fitToHeight="0" orientation="landscape" r:id="rId1"/>
  <headerFooter scaleWithDoc="0">
    <oddHeader>&amp;L&amp;"Arial,Fett"&amp;14Tabella finanze PIC 2022 - 2023&amp;"Arial,Standard"&amp;10
&amp;"Arial,Fett"&amp;12&amp;KC00000Interpretariato e mediazione interculturali&amp;R&amp;G</oddHeader>
    <oddFooter>&amp;L&amp;9Programmi cantonali d’integrazione (PIC) 2022-2023&amp;R&amp;9&amp;P/&amp;N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KIP Kt. GL: Zusatzvereinbarung IAS, Anhang 1, Finanzraster"/>
    <f:field ref="objsubject" par="" edit="true" text=""/>
    <f:field ref="objcreatedby" par="" text="Steiger, Sebastian, sem-Stsb"/>
    <f:field ref="objcreatedat" par="" text="27.08.2019 08:18:39"/>
    <f:field ref="objchangedby" par="" text="Steiger, Sebastian, sem-Stsb"/>
    <f:field ref="objmodifiedat" par="" text="27.08.2019 17:43:20"/>
    <f:field ref="doc_FSCFOLIO_1_1001_FieldDocumentNumber" par="" text=""/>
    <f:field ref="doc_FSCFOLIO_1_1001_FieldSubject" par="" edit="true" text=""/>
    <f:field ref="FSCFOLIO_1_1001_FieldCurrentUser" par="" text="Franziska Scheidegger"/>
    <f:field ref="CCAPRECONFIG_15_1001_Objektname" par="" edit="true" text="KIP Kt. GL: Zusatzvereinbarung IAS, Anhang 1, Finanzraster"/>
    <f:field ref="CHPRECONFIG_1_1001_Objektname" par="" edit="true" text="KIP Kt. GL: Zusatzvereinbarung IAS, Anhang 1, Finanzraste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20</vt:i4>
      </vt:variant>
    </vt:vector>
  </HeadingPairs>
  <TitlesOfParts>
    <vt:vector size="32" baseType="lpstr">
      <vt:lpstr>Bezeichnungen</vt:lpstr>
      <vt:lpstr>Übernahmetabelle</vt:lpstr>
      <vt:lpstr>P1_PrimaInfo_Prom_integrazione</vt:lpstr>
      <vt:lpstr>P1_Consulenza</vt:lpstr>
      <vt:lpstr>P1_Tutela_discriminazione</vt:lpstr>
      <vt:lpstr>P2_Lingua</vt:lpstr>
      <vt:lpstr>P2_Prima_infanzia</vt:lpstr>
      <vt:lpstr>P2_Formazione e lavoro</vt:lpstr>
      <vt:lpstr>P3_Interpretariato_mediazione</vt:lpstr>
      <vt:lpstr>P3_Vivere_assieme</vt:lpstr>
      <vt:lpstr>Totale_pilastri_1a3</vt:lpstr>
      <vt:lpstr>Fontespizio_cantone</vt:lpstr>
      <vt:lpstr>Datenbereich</vt:lpstr>
      <vt:lpstr>Fontespizio_cantone!Druckbereich</vt:lpstr>
      <vt:lpstr>P1_Consulenza!Druckbereich</vt:lpstr>
      <vt:lpstr>P1_PrimaInfo_Prom_integrazione!Druckbereich</vt:lpstr>
      <vt:lpstr>P1_Tutela_discriminazione!Druckbereich</vt:lpstr>
      <vt:lpstr>'P2_Formazione e lavoro'!Druckbereich</vt:lpstr>
      <vt:lpstr>P2_Lingua!Druckbereich</vt:lpstr>
      <vt:lpstr>P2_Prima_infanzia!Druckbereich</vt:lpstr>
      <vt:lpstr>P3_Interpretariato_mediazione!Druckbereich</vt:lpstr>
      <vt:lpstr>P3_Vivere_assieme!Druckbereich</vt:lpstr>
      <vt:lpstr>Totale_pilastri_1a3!Druckbereich</vt:lpstr>
      <vt:lpstr>P1_Consulenza!Drucktitel</vt:lpstr>
      <vt:lpstr>P1_PrimaInfo_Prom_integrazione!Drucktitel</vt:lpstr>
      <vt:lpstr>P1_Tutela_discriminazione!Drucktitel</vt:lpstr>
      <vt:lpstr>'P2_Formazione e lavoro'!Drucktitel</vt:lpstr>
      <vt:lpstr>P2_Lingua!Drucktitel</vt:lpstr>
      <vt:lpstr>P2_Prima_infanzia!Drucktitel</vt:lpstr>
      <vt:lpstr>P3_Interpretariato_mediazione!Drucktitel</vt:lpstr>
      <vt:lpstr>P3_Vivere_assieme!Drucktitel</vt:lpstr>
      <vt:lpstr>Region</vt:lpstr>
    </vt:vector>
  </TitlesOfParts>
  <Company>Eidg. Justiz und Polizeidepartement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Eingabe KIP 2018-2021 (Termin: 31. Mai 2017) : Finanzraster</dc:title>
  <dc:creator>Neuhaus Reto</dc:creator>
  <cp:lastModifiedBy>Franziska Scheidegger</cp:lastModifiedBy>
  <cp:lastPrinted>2020-11-30T10:24:28Z</cp:lastPrinted>
  <dcterms:created xsi:type="dcterms:W3CDTF">2008-07-01T12:54:42Z</dcterms:created>
  <dcterms:modified xsi:type="dcterms:W3CDTF">2020-12-01T13:07:22Z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COO.2180.101.5.533254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545-10/2014/00564</vt:lpwstr>
  </property>
  <property fmtid="{D5CDD505-2E9C-101B-9397-08002B2CF9AE}" pid="5" name="FSC#COOELAK@1.1001:FileRefYear">
    <vt:lpwstr>2014</vt:lpwstr>
  </property>
  <property fmtid="{D5CDD505-2E9C-101B-9397-08002B2CF9AE}" pid="6" name="FSC#COOELAK@1.1001:FileRefOrdinal">
    <vt:lpwstr>564</vt:lpwstr>
  </property>
  <property fmtid="{D5CDD505-2E9C-101B-9397-08002B2CF9AE}" pid="7" name="FSC#COOELAK@1.1001:FileRefOU">
    <vt:lpwstr>SIF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Steiger Sebastian</vt:lpwstr>
  </property>
  <property fmtid="{D5CDD505-2E9C-101B-9397-08002B2CF9AE}" pid="10" name="FSC#COOELAK@1.1001:OwnerExtension">
    <vt:lpwstr>+41 58 467 64 72</vt:lpwstr>
  </property>
  <property fmtid="{D5CDD505-2E9C-101B-9397-08002B2CF9AE}" pid="11" name="FSC#COOELAK@1.1001:OwnerFaxExtension">
    <vt:lpwstr>+41 58 462 78 32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Sektion Berufliche Integration (SBI)</vt:lpwstr>
  </property>
  <property fmtid="{D5CDD505-2E9C-101B-9397-08002B2CF9AE}" pid="17" name="FSC#COOELAK@1.1001:CreatedAt">
    <vt:lpwstr>27.08.2019</vt:lpwstr>
  </property>
  <property fmtid="{D5CDD505-2E9C-101B-9397-08002B2CF9AE}" pid="18" name="FSC#COOELAK@1.1001:OU">
    <vt:lpwstr>Sektion Berufliche Integration (SBI)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*COO.2180.101.5.533254*</vt:lpwstr>
  </property>
  <property fmtid="{D5CDD505-2E9C-101B-9397-08002B2CF9AE}" pid="21" name="FSC#COOELAK@1.1001:RefBarCode">
    <vt:lpwstr>*COO.2180.101.8.2516733*</vt:lpwstr>
  </property>
  <property fmtid="{D5CDD505-2E9C-101B-9397-08002B2CF9AE}" pid="22" name="FSC#COOELAK@1.1001:FileRefBarCode">
    <vt:lpwstr>*545-10/2014/00564*</vt:lpwstr>
  </property>
  <property fmtid="{D5CDD505-2E9C-101B-9397-08002B2CF9AE}" pid="23" name="FSC#COOELAK@1.1001:ExternalRef">
    <vt:lpwstr/>
  </property>
  <property fmtid="{D5CDD505-2E9C-101B-9397-08002B2CF9AE}" pid="24" name="FSC#EJPDCFG@15.1700:RecipientSalutation">
    <vt:lpwstr/>
  </property>
  <property fmtid="{D5CDD505-2E9C-101B-9397-08002B2CF9AE}" pid="25" name="FSC#EJPDCFG@15.1700:RecipientTitle">
    <vt:lpwstr/>
  </property>
  <property fmtid="{D5CDD505-2E9C-101B-9397-08002B2CF9AE}" pid="26" name="FSC#EJPDCFG@15.1700:RecipientFirstname">
    <vt:lpwstr/>
  </property>
  <property fmtid="{D5CDD505-2E9C-101B-9397-08002B2CF9AE}" pid="27" name="FSC#EJPDCFG@15.1700:RecipientSurname">
    <vt:lpwstr/>
  </property>
  <property fmtid="{D5CDD505-2E9C-101B-9397-08002B2CF9AE}" pid="28" name="FSC#EJPDCFG@15.1700:RecipientStreet">
    <vt:lpwstr/>
  </property>
  <property fmtid="{D5CDD505-2E9C-101B-9397-08002B2CF9AE}" pid="29" name="FSC#EJPDCFG@15.1700:RecipientPOBox">
    <vt:lpwstr/>
  </property>
  <property fmtid="{D5CDD505-2E9C-101B-9397-08002B2CF9AE}" pid="30" name="FSC#EJPDCFG@15.1700:RecipientZIPCode">
    <vt:lpwstr/>
  </property>
  <property fmtid="{D5CDD505-2E9C-101B-9397-08002B2CF9AE}" pid="31" name="FSC#EJPDCFG@15.1700:RecipientCity">
    <vt:lpwstr/>
  </property>
  <property fmtid="{D5CDD505-2E9C-101B-9397-08002B2CF9AE}" pid="32" name="FSC#EJPDCFG@15.1700:RecipientCountry">
    <vt:lpwstr/>
  </property>
  <property fmtid="{D5CDD505-2E9C-101B-9397-08002B2CF9AE}" pid="33" name="FSC#EJPDCFG@15.1700:RecipientOrgname">
    <vt:lpwstr/>
  </property>
  <property fmtid="{D5CDD505-2E9C-101B-9397-08002B2CF9AE}" pid="34" name="FSC#EJPDCFG@15.1700:RecipientEMail">
    <vt:lpwstr/>
  </property>
  <property fmtid="{D5CDD505-2E9C-101B-9397-08002B2CF9AE}" pid="35" name="FSC#EJPDCFG@15.1700:RecipientContactSalutation">
    <vt:lpwstr/>
  </property>
  <property fmtid="{D5CDD505-2E9C-101B-9397-08002B2CF9AE}" pid="36" name="FSC#EJPDCFG@15.1700:RecipientContactFirstname">
    <vt:lpwstr/>
  </property>
  <property fmtid="{D5CDD505-2E9C-101B-9397-08002B2CF9AE}" pid="37" name="FSC#EJPDCFG@15.1700:RecipientContactSurname">
    <vt:lpwstr/>
  </property>
  <property fmtid="{D5CDD505-2E9C-101B-9397-08002B2CF9AE}" pid="38" name="FSC#EJPDCFG@15.1700:RecipientDate">
    <vt:lpwstr/>
  </property>
  <property fmtid="{D5CDD505-2E9C-101B-9397-08002B2CF9AE}" pid="39" name="FSC#EJPDCFG@15.1700:SubfileTitle">
    <vt:lpwstr>KIP Kt. GL: Zusatzvereinbarung IAS 2019-2021</vt:lpwstr>
  </property>
  <property fmtid="{D5CDD505-2E9C-101B-9397-08002B2CF9AE}" pid="40" name="FSC#EJPDCFG@15.1700:SubfileSubject">
    <vt:lpwstr>KIP Kt. GL: Zusatzvereinbarung IAS 2019-2021</vt:lpwstr>
  </property>
  <property fmtid="{D5CDD505-2E9C-101B-9397-08002B2CF9AE}" pid="41" name="FSC#EJPDCFG@15.1700:SubfileDossierRef">
    <vt:lpwstr>545-10/2019/00005</vt:lpwstr>
  </property>
  <property fmtid="{D5CDD505-2E9C-101B-9397-08002B2CF9AE}" pid="42" name="FSC#EJPDCFG@15.1700:SubfileResponsibleFirstname">
    <vt:lpwstr>Sebastian</vt:lpwstr>
  </property>
  <property fmtid="{D5CDD505-2E9C-101B-9397-08002B2CF9AE}" pid="43" name="FSC#EJPDCFG@15.1700:SubfileResponsibleSurname">
    <vt:lpwstr>Steiger</vt:lpwstr>
  </property>
  <property fmtid="{D5CDD505-2E9C-101B-9397-08002B2CF9AE}" pid="44" name="FSC#EJPDCFG@15.1700:SubfileResponsibleProfession">
    <vt:lpwstr/>
  </property>
  <property fmtid="{D5CDD505-2E9C-101B-9397-08002B2CF9AE}" pid="45" name="FSC#EJPDCFG@15.1700:SubfileResponsibleInitials">
    <vt:lpwstr>sem-Stsb</vt:lpwstr>
  </property>
  <property fmtid="{D5CDD505-2E9C-101B-9397-08002B2CF9AE}" pid="46" name="FSC#EJPDCFG@15.1700:AssignmentCommentHistory">
    <vt:lpwstr/>
  </property>
  <property fmtid="{D5CDD505-2E9C-101B-9397-08002B2CF9AE}" pid="47" name="FSC#EJPDCFG@15.1700:AssignmentDefaultComment">
    <vt:lpwstr/>
  </property>
  <property fmtid="{D5CDD505-2E9C-101B-9397-08002B2CF9AE}" pid="48" name="FSC#EJPDCFG@15.1700:AssignmentRemarks">
    <vt:lpwstr/>
  </property>
  <property fmtid="{D5CDD505-2E9C-101B-9397-08002B2CF9AE}" pid="49" name="FSC#EJPDCFG@15.1700:AssignmentExternalDate">
    <vt:lpwstr/>
  </property>
  <property fmtid="{D5CDD505-2E9C-101B-9397-08002B2CF9AE}" pid="50" name="FSC#EJPDCFG@15.1700:AssignmentProcessingDeadline">
    <vt:lpwstr/>
  </property>
  <property fmtid="{D5CDD505-2E9C-101B-9397-08002B2CF9AE}" pid="51" name="FSC#EJPDCFG@15.1700:AssignmentPlacingPosition">
    <vt:lpwstr/>
  </property>
  <property fmtid="{D5CDD505-2E9C-101B-9397-08002B2CF9AE}" pid="52" name="FSC#EJPDCFG@15.1700:AssignmentResponsible">
    <vt:lpwstr/>
  </property>
  <property fmtid="{D5CDD505-2E9C-101B-9397-08002B2CF9AE}" pid="53" name="FSC#EJPDCFG@15.1700:AssignmentUsers">
    <vt:lpwstr/>
  </property>
  <property fmtid="{D5CDD505-2E9C-101B-9397-08002B2CF9AE}" pid="54" name="FSC#EJPDCFG@15.1700:AssignmentUsersDone">
    <vt:lpwstr/>
  </property>
  <property fmtid="{D5CDD505-2E9C-101B-9397-08002B2CF9AE}" pid="55" name="FSC#EJPDCFG@15.1700:SubfileClassification">
    <vt:lpwstr>Nicht klassifiziert</vt:lpwstr>
  </property>
  <property fmtid="{D5CDD505-2E9C-101B-9397-08002B2CF9AE}" pid="56" name="FSC#EJPDCFG@15.1700:Department">
    <vt:lpwstr>Direktion</vt:lpwstr>
  </property>
  <property fmtid="{D5CDD505-2E9C-101B-9397-08002B2CF9AE}" pid="57" name="FSC#EJPDCFG@15.1700:DepartmentShort">
    <vt:lpwstr>DIR</vt:lpwstr>
  </property>
  <property fmtid="{D5CDD505-2E9C-101B-9397-08002B2CF9AE}" pid="58" name="FSC#EJPDCFG@15.1700:HierarchyFirstLevel">
    <vt:lpwstr>Direktion</vt:lpwstr>
  </property>
  <property fmtid="{D5CDD505-2E9C-101B-9397-08002B2CF9AE}" pid="59" name="FSC#EJPDCFG@15.1700:HierarchyFirstLevelShort">
    <vt:lpwstr>DIR</vt:lpwstr>
  </property>
  <property fmtid="{D5CDD505-2E9C-101B-9397-08002B2CF9AE}" pid="60" name="FSC#EJPDCFG@15.1700:HierarchySecondLevel">
    <vt:lpwstr>Direktionsbereich Zuwanderung und Integration</vt:lpwstr>
  </property>
  <property fmtid="{D5CDD505-2E9C-101B-9397-08002B2CF9AE}" pid="61" name="FSC#EJPDCFG@15.1700:HierarchyThirdLevel">
    <vt:lpwstr>Abteilung Integration</vt:lpwstr>
  </property>
  <property fmtid="{D5CDD505-2E9C-101B-9397-08002B2CF9AE}" pid="62" name="FSC#EJPDCFG@15.1700:HierarchyFourthLevel">
    <vt:lpwstr>Sektion Berufliche Integration</vt:lpwstr>
  </property>
  <property fmtid="{D5CDD505-2E9C-101B-9397-08002B2CF9AE}" pid="63" name="FSC#EJPDCFG@15.1700:HierarchyFifthLevel">
    <vt:lpwstr/>
  </property>
  <property fmtid="{D5CDD505-2E9C-101B-9397-08002B2CF9AE}" pid="64" name="FSC#EJPDCFG@15.1700:ObjaddressContentObject">
    <vt:lpwstr>COO.2180.101.5.533254</vt:lpwstr>
  </property>
  <property fmtid="{D5CDD505-2E9C-101B-9397-08002B2CF9AE}" pid="65" name="FSC#EJPDCFG@15.1700:SubfileResponsibleSalutation">
    <vt:lpwstr/>
  </property>
  <property fmtid="{D5CDD505-2E9C-101B-9397-08002B2CF9AE}" pid="66" name="FSC#EJPDCFG@15.1700:SubfileResponsibleTelOffice">
    <vt:lpwstr>+41 58 467 64 72</vt:lpwstr>
  </property>
  <property fmtid="{D5CDD505-2E9C-101B-9397-08002B2CF9AE}" pid="67" name="FSC#EJPDCFG@15.1700:SubfileResponsibleTelFax">
    <vt:lpwstr>+41 58 462 78 32</vt:lpwstr>
  </property>
  <property fmtid="{D5CDD505-2E9C-101B-9397-08002B2CF9AE}" pid="68" name="FSC#EJPDCFG@15.1700:SubfileResponsibleEmail">
    <vt:lpwstr>sebastian.steiger@sem.admin.ch</vt:lpwstr>
  </property>
  <property fmtid="{D5CDD505-2E9C-101B-9397-08002B2CF9AE}" pid="69" name="FSC#EJPDCFG@15.1700:SubfileResponsibleUrl">
    <vt:lpwstr>http://www.sem.admin.ch</vt:lpwstr>
  </property>
  <property fmtid="{D5CDD505-2E9C-101B-9397-08002B2CF9AE}" pid="70" name="FSC#EJPDCFG@15.1700:SubfileResponsibleAddress">
    <vt:lpwstr>Quellenweg 9, 3003 Bern-Wabern</vt:lpwstr>
  </property>
  <property fmtid="{D5CDD505-2E9C-101B-9397-08002B2CF9AE}" pid="71" name="FSC#EJPDCFG@15.1700:FileRefOU">
    <vt:lpwstr>Sektion Berufliche Integration</vt:lpwstr>
  </property>
  <property fmtid="{D5CDD505-2E9C-101B-9397-08002B2CF9AE}" pid="72" name="FSC#EJPDCFG@15.1700:OU">
    <vt:lpwstr>Sektion Berufliche Integration</vt:lpwstr>
  </property>
  <property fmtid="{D5CDD505-2E9C-101B-9397-08002B2CF9AE}" pid="73" name="FSC#EJPDCFG@15.1700:Department2">
    <vt:lpwstr>Sektion Berufliche Integration</vt:lpwstr>
  </property>
  <property fmtid="{D5CDD505-2E9C-101B-9397-08002B2CF9AE}" pid="74" name="FSC#EJPDCFG@15.1700:Recipient">
    <vt:lpwstr/>
  </property>
  <property fmtid="{D5CDD505-2E9C-101B-9397-08002B2CF9AE}" pid="75" name="FSC#COOELAK@1.1001:IncomingNumber">
    <vt:lpwstr/>
  </property>
  <property fmtid="{D5CDD505-2E9C-101B-9397-08002B2CF9AE}" pid="76" name="FSC#COOELAK@1.1001:IncomingSubject">
    <vt:lpwstr/>
  </property>
  <property fmtid="{D5CDD505-2E9C-101B-9397-08002B2CF9AE}" pid="77" name="FSC#COOELAK@1.1001:ProcessResponsible">
    <vt:lpwstr/>
  </property>
  <property fmtid="{D5CDD505-2E9C-101B-9397-08002B2CF9AE}" pid="78" name="FSC#COOELAK@1.1001:ProcessResponsiblePhone">
    <vt:lpwstr/>
  </property>
  <property fmtid="{D5CDD505-2E9C-101B-9397-08002B2CF9AE}" pid="79" name="FSC#COOELAK@1.1001:ProcessResponsibleMail">
    <vt:lpwstr/>
  </property>
  <property fmtid="{D5CDD505-2E9C-101B-9397-08002B2CF9AE}" pid="80" name="FSC#COOELAK@1.1001:ProcessResponsibleFax">
    <vt:lpwstr/>
  </property>
  <property fmtid="{D5CDD505-2E9C-101B-9397-08002B2CF9AE}" pid="81" name="FSC#COOELAK@1.1001:ApproverFirstName">
    <vt:lpwstr/>
  </property>
  <property fmtid="{D5CDD505-2E9C-101B-9397-08002B2CF9AE}" pid="82" name="FSC#COOELAK@1.1001:ApproverSurName">
    <vt:lpwstr/>
  </property>
  <property fmtid="{D5CDD505-2E9C-101B-9397-08002B2CF9AE}" pid="83" name="FSC#COOELAK@1.1001:ApproverTitle">
    <vt:lpwstr/>
  </property>
  <property fmtid="{D5CDD505-2E9C-101B-9397-08002B2CF9AE}" pid="84" name="FSC#COOELAK@1.1001:ExternalDate">
    <vt:lpwstr/>
  </property>
  <property fmtid="{D5CDD505-2E9C-101B-9397-08002B2CF9AE}" pid="85" name="FSC#COOELAK@1.1001:SettlementApprovedAt">
    <vt:lpwstr/>
  </property>
  <property fmtid="{D5CDD505-2E9C-101B-9397-08002B2CF9AE}" pid="86" name="FSC#COOELAK@1.1001:BaseNumber">
    <vt:lpwstr>545-10</vt:lpwstr>
  </property>
  <property fmtid="{D5CDD505-2E9C-101B-9397-08002B2CF9AE}" pid="87" name="FSC#COOELAK@1.1001:CurrentUserRolePos">
    <vt:lpwstr>Sachbearbeiter/in</vt:lpwstr>
  </property>
  <property fmtid="{D5CDD505-2E9C-101B-9397-08002B2CF9AE}" pid="88" name="FSC#COOELAK@1.1001:CurrentUserEmail">
    <vt:lpwstr>franziskabarbara.scheidegger@sem.admin.ch</vt:lpwstr>
  </property>
  <property fmtid="{D5CDD505-2E9C-101B-9397-08002B2CF9AE}" pid="89" name="FSC#ELAKGOV@1.1001:PersonalSubjGender">
    <vt:lpwstr/>
  </property>
  <property fmtid="{D5CDD505-2E9C-101B-9397-08002B2CF9AE}" pid="90" name="FSC#ELAKGOV@1.1001:PersonalSubjFirstName">
    <vt:lpwstr/>
  </property>
  <property fmtid="{D5CDD505-2E9C-101B-9397-08002B2CF9AE}" pid="91" name="FSC#ELAKGOV@1.1001:PersonalSubjSurName">
    <vt:lpwstr/>
  </property>
  <property fmtid="{D5CDD505-2E9C-101B-9397-08002B2CF9AE}" pid="92" name="FSC#ELAKGOV@1.1001:PersonalSubjSalutation">
    <vt:lpwstr/>
  </property>
  <property fmtid="{D5CDD505-2E9C-101B-9397-08002B2CF9AE}" pid="93" name="FSC#ELAKGOV@1.1001:PersonalSubjAddress">
    <vt:lpwstr/>
  </property>
  <property fmtid="{D5CDD505-2E9C-101B-9397-08002B2CF9AE}" pid="94" name="FSC#EJPDIMPORT@100.2000:Recipient">
    <vt:lpwstr/>
  </property>
  <property fmtid="{D5CDD505-2E9C-101B-9397-08002B2CF9AE}" pid="95" name="FSC#EJPDIMPORT@100.2000:PersonnelSurname">
    <vt:lpwstr/>
  </property>
  <property fmtid="{D5CDD505-2E9C-101B-9397-08002B2CF9AE}" pid="96" name="FSC#EJPDIMPORT@100.2000:PersonnelFirstname">
    <vt:lpwstr/>
  </property>
  <property fmtid="{D5CDD505-2E9C-101B-9397-08002B2CF9AE}" pid="97" name="FSC#EJPDIMPORT@100.2000:PersonnelBirthday">
    <vt:lpwstr/>
  </property>
  <property fmtid="{D5CDD505-2E9C-101B-9397-08002B2CF9AE}" pid="98" name="FSC#EJPDIMPORT@100.2000:PersonnelProfession">
    <vt:lpwstr/>
  </property>
  <property fmtid="{D5CDD505-2E9C-101B-9397-08002B2CF9AE}" pid="99" name="FSC#EJPDIMPORT@100.2000:PersonnelAddress">
    <vt:lpwstr/>
  </property>
  <property fmtid="{D5CDD505-2E9C-101B-9397-08002B2CF9AE}" pid="100" name="FSC#EJPDIMPORT@100.2000:PersonnelOrgAddress">
    <vt:lpwstr/>
  </property>
  <property fmtid="{D5CDD505-2E9C-101B-9397-08002B2CF9AE}" pid="101" name="FSC#EJPDIMPORT@100.2000:PersonnelOrgname">
    <vt:lpwstr/>
  </property>
  <property fmtid="{D5CDD505-2E9C-101B-9397-08002B2CF9AE}" pid="102" name="FSC#ATSTATECFG@1.1001:Office">
    <vt:lpwstr/>
  </property>
  <property fmtid="{D5CDD505-2E9C-101B-9397-08002B2CF9AE}" pid="103" name="FSC#ATSTATECFG@1.1001:Agent">
    <vt:lpwstr>Sebastian Steiger</vt:lpwstr>
  </property>
  <property fmtid="{D5CDD505-2E9C-101B-9397-08002B2CF9AE}" pid="104" name="FSC#ATSTATECFG@1.1001:AgentPhone">
    <vt:lpwstr>+41 58 467 64 72</vt:lpwstr>
  </property>
  <property fmtid="{D5CDD505-2E9C-101B-9397-08002B2CF9AE}" pid="105" name="FSC#ATSTATECFG@1.1001:DepartmentFax">
    <vt:lpwstr/>
  </property>
  <property fmtid="{D5CDD505-2E9C-101B-9397-08002B2CF9AE}" pid="106" name="FSC#ATSTATECFG@1.1001:DepartmentEmail">
    <vt:lpwstr/>
  </property>
  <property fmtid="{D5CDD505-2E9C-101B-9397-08002B2CF9AE}" pid="107" name="FSC#ATSTATECFG@1.1001:SubfileDate">
    <vt:lpwstr/>
  </property>
  <property fmtid="{D5CDD505-2E9C-101B-9397-08002B2CF9AE}" pid="108" name="FSC#ATSTATECFG@1.1001:SubfileSubject">
    <vt:lpwstr/>
  </property>
  <property fmtid="{D5CDD505-2E9C-101B-9397-08002B2CF9AE}" pid="109" name="FSC#ATSTATECFG@1.1001:DepartmentZipCode">
    <vt:lpwstr/>
  </property>
  <property fmtid="{D5CDD505-2E9C-101B-9397-08002B2CF9AE}" pid="110" name="FSC#ATSTATECFG@1.1001:DepartmentCountry">
    <vt:lpwstr/>
  </property>
  <property fmtid="{D5CDD505-2E9C-101B-9397-08002B2CF9AE}" pid="111" name="FSC#ATSTATECFG@1.1001:DepartmentCity">
    <vt:lpwstr/>
  </property>
  <property fmtid="{D5CDD505-2E9C-101B-9397-08002B2CF9AE}" pid="112" name="FSC#ATSTATECFG@1.1001:DepartmentStreet">
    <vt:lpwstr/>
  </property>
  <property fmtid="{D5CDD505-2E9C-101B-9397-08002B2CF9AE}" pid="113" name="FSC#ATSTATECFG@1.1001:DepartmentDVR">
    <vt:lpwstr/>
  </property>
  <property fmtid="{D5CDD505-2E9C-101B-9397-08002B2CF9AE}" pid="114" name="FSC#ATSTATECFG@1.1001:DepartmentUID">
    <vt:lpwstr/>
  </property>
  <property fmtid="{D5CDD505-2E9C-101B-9397-08002B2CF9AE}" pid="115" name="FSC#ATSTATECFG@1.1001:SubfileReference">
    <vt:lpwstr>545-10/2019/00005</vt:lpwstr>
  </property>
  <property fmtid="{D5CDD505-2E9C-101B-9397-08002B2CF9AE}" pid="116" name="FSC#ATSTATECFG@1.1001:Clause">
    <vt:lpwstr/>
  </property>
  <property fmtid="{D5CDD505-2E9C-101B-9397-08002B2CF9AE}" pid="117" name="FSC#ATSTATECFG@1.1001:ApprovedSignature">
    <vt:lpwstr/>
  </property>
  <property fmtid="{D5CDD505-2E9C-101B-9397-08002B2CF9AE}" pid="118" name="FSC#ATSTATECFG@1.1001:BankAccount">
    <vt:lpwstr/>
  </property>
  <property fmtid="{D5CDD505-2E9C-101B-9397-08002B2CF9AE}" pid="119" name="FSC#ATSTATECFG@1.1001:BankAccountOwner">
    <vt:lpwstr/>
  </property>
  <property fmtid="{D5CDD505-2E9C-101B-9397-08002B2CF9AE}" pid="120" name="FSC#ATSTATECFG@1.1001:BankInstitute">
    <vt:lpwstr/>
  </property>
  <property fmtid="{D5CDD505-2E9C-101B-9397-08002B2CF9AE}" pid="121" name="FSC#ATSTATECFG@1.1001:BankAccountID">
    <vt:lpwstr/>
  </property>
  <property fmtid="{D5CDD505-2E9C-101B-9397-08002B2CF9AE}" pid="122" name="FSC#ATSTATECFG@1.1001:BankAccountIBAN">
    <vt:lpwstr/>
  </property>
  <property fmtid="{D5CDD505-2E9C-101B-9397-08002B2CF9AE}" pid="123" name="FSC#ATSTATECFG@1.1001:BankAccountBIC">
    <vt:lpwstr/>
  </property>
  <property fmtid="{D5CDD505-2E9C-101B-9397-08002B2CF9AE}" pid="124" name="FSC#ATSTATECFG@1.1001:BankName">
    <vt:lpwstr/>
  </property>
  <property fmtid="{D5CDD505-2E9C-101B-9397-08002B2CF9AE}" pid="125" name="FSC#FSCFOLIO@1.1001:docpropproject">
    <vt:lpwstr/>
  </property>
</Properties>
</file>